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915" activeTab="4"/>
  </bookViews>
  <sheets>
    <sheet name="Záradék" sheetId="1" r:id="rId1"/>
    <sheet name="Összesítő" sheetId="2" r:id="rId2"/>
    <sheet name="Irtás, föld- és sziklamunka" sheetId="3" r:id="rId3"/>
    <sheet name="Szivárgóépítés, alagcsövezés" sheetId="4" r:id="rId4"/>
    <sheet name="Közműcsatorna-építés" sheetId="5" r:id="rId5"/>
    <sheet name="Technológiai légtechnikai munká" sheetId="6" r:id="rId6"/>
    <sheet name="Elektromosenergia-ellátás, vill" sheetId="7" r:id="rId7"/>
    <sheet name="Épületgépészeti szerelvények és" sheetId="8" r:id="rId8"/>
  </sheets>
  <definedNames/>
  <calcPr fullCalcOnLoad="1"/>
</workbook>
</file>

<file path=xl/sharedStrings.xml><?xml version="1.0" encoding="utf-8"?>
<sst xmlns="http://schemas.openxmlformats.org/spreadsheetml/2006/main" count="254" uniqueCount="166">
  <si>
    <t>Munkanem megnevezése</t>
  </si>
  <si>
    <t>Anyag összege</t>
  </si>
  <si>
    <t>Díj összege</t>
  </si>
  <si>
    <t>Ssz.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</si>
  <si>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</si>
  <si>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</si>
  <si>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</si>
  <si>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</si>
  <si>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</si>
  <si>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</si>
  <si>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</si>
  <si>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m3</t>
  </si>
  <si>
    <t>Munkanem összesen:</t>
  </si>
  <si>
    <t>m2</t>
  </si>
  <si>
    <t>db</t>
  </si>
  <si>
    <t>m</t>
  </si>
  <si>
    <t>21-003-2.1.2</t>
  </si>
  <si>
    <t>Közmű feltárása kézi erővel, talajosztály: III.</t>
  </si>
  <si>
    <t>21-003-7.1.2.1</t>
  </si>
  <si>
    <t>21-003-11.1.1</t>
  </si>
  <si>
    <t>Földvisszatöltés munkagödörbe vagy munkaárokba, tömörítés nélkül, réteges elterítéssel, I-IV. osztályú talajban, kézi erővel, az anyag súlypontja karoláson belül, a vezeték (műtárgy) felett és mellett 50 cm vastagságig</t>
  </si>
  <si>
    <t>21-003-11.2.1</t>
  </si>
  <si>
    <t>Földvisszatöltés munkagödörbe vagy munkaárokba, tömörítés nélkül, réteges elterítéssel, I-IV. osztályú talajban, gépi erővel, az anyag súlypontja 10,0 m-en belül, a vezetéket (műtárgyat) környező 50 cm-en túli szelvényrészben</t>
  </si>
  <si>
    <t>21-004-2.1.1</t>
  </si>
  <si>
    <t>Földmű vízszintes felületének rendezése a felesleges föld elterítésével, tömörítés nélkül, gépi erővel, kiegészítő kézi munkával, 16%-os terephajlásig, 20 cm vastagságban, talajosztály: I-IV.</t>
  </si>
  <si>
    <t>21-004-5.1.1.1</t>
  </si>
  <si>
    <t>Tükörkészítés tömörítés nélkül, sík felületen gépi erővel, kiegészítő kézi munkával talajosztály: I-IV.</t>
  </si>
  <si>
    <t>21-008-1.1.3</t>
  </si>
  <si>
    <t>Döngölés kézi erővel száraz, földnedves IV. fejtési talajosztályban</t>
  </si>
  <si>
    <t>21-008-2.2.1</t>
  </si>
  <si>
    <t>Tömörítés bármely tömörítési osztályban gépi erővel, kis felületen, tömörségi fok: 85%</t>
  </si>
  <si>
    <t>21-008-2.3.1</t>
  </si>
  <si>
    <t>Tömörítés bármely tömörítési osztályban gépi erővel, vezeték felett és mellett, tömörségi fok: 85%</t>
  </si>
  <si>
    <t>21-011-9.1.1</t>
  </si>
  <si>
    <t>Villanyszerelés földmunkája; visszatöltéssel, döngöléssel, I-IV. oszt. talajban, kábelárok földmunkája 0,70 m mélységig, 0,40 m szélességig</t>
  </si>
  <si>
    <t>Irtás, föld- és sziklamunka</t>
  </si>
  <si>
    <t>22-003-5.1-0133011</t>
  </si>
  <si>
    <t>22-005-11.1-0150041</t>
  </si>
  <si>
    <t>22-005-11.2-0150043</t>
  </si>
  <si>
    <t>Szikkasztó rendszer építése előregyártott prolipropilen műanyag szikkasztó dobozokból, csőidomok nélkül, földmunka, geotextilia terítés és földvisszatöltés nélkül, szikkasztó doboz kiegészítőinek elhelyezése PIPELIFE STORMBOX rögzítőelem, STORMBOXCLIP</t>
  </si>
  <si>
    <t>22-005-11.3-0326021</t>
  </si>
  <si>
    <t>22-011-8-0232311</t>
  </si>
  <si>
    <t>Szivárgóépítés, alagcsövezés</t>
  </si>
  <si>
    <t>53-001-31.2.1-0131502</t>
  </si>
  <si>
    <t>Egyoldalon tokos műanyag csatornacső beépítése földárokba, gumigyűrűs kötéssel, csőidomok nélkül, 2,00 m hosszú csövekből, külső csőátmérő: 110 mm PIPELIFE PVC-U tömörfalú tokos csatornacső 110x3,2x2000 mm SN4, KGEM110/2M-EN</t>
  </si>
  <si>
    <t>53-005-36.1.2.1-0140664</t>
  </si>
  <si>
    <t>53-005-41.1.1-0136930</t>
  </si>
  <si>
    <t>Műanyag aknák kiegészítőinek elhelyezése, csatlakozó csonkok elhelyezése, DN 100-125 REHAU AWASCHACHT PP DN 1000 folyásfenék felett utólag behegesztett csonk, beömlő csőcsonk DN 110, Csz.: 191155</t>
  </si>
  <si>
    <t>Közműcsatorna-építés</t>
  </si>
  <si>
    <t>57-001-1.3.1.2-0331362</t>
  </si>
  <si>
    <t>Kör keresztmetszetű, könnyített lemezcső szerelése, külön tételben kiírt tartószerkezetre, műanyagból, flexibilis, (kihúzható) műanyagcső, NA   63-100 mm között Nagyflexibilitású légtechnikai PVC tömlő PVC 082</t>
  </si>
  <si>
    <t>Technológiai légtechnikai munkák</t>
  </si>
  <si>
    <t>71-001-5.1.1.1-0110471</t>
  </si>
  <si>
    <t>Műanyag kábelvédő cső elhelyezése földárokba, cső kívül bordás vagy sima, belül sima fallal, hajlítható kivitel, 6 vagy 12 m-es szálban, DN 50-75 PannonCom-Kábel védőcső PVC63 - 6m, Csz: PVC63-6</t>
  </si>
  <si>
    <t>71-001-5.1.2.1.1-0110549</t>
  </si>
  <si>
    <t>Műanyag kábelvédő cső elhelyezése földárokba, cső kívül bordás vagy sima, belül sima fallal, hajlítható kivitel, tekercsben, DN 100 méretig, DN 40-ig PannonCom-Kábel gégecső 40 320N PVC, Csz: KO1440</t>
  </si>
  <si>
    <t>71-002-1.1-0213003</t>
  </si>
  <si>
    <t>71-002-52.1-0335904</t>
  </si>
  <si>
    <t>71-006-7.1.1-0120541</t>
  </si>
  <si>
    <t>Feszültségvédelmi relé; Feszültségvédelmi relé elhelyezése, 35 mm-es kalapsínre pattintással GANZ KK U1NC egyfázisú feszültségvédelmi relé</t>
  </si>
  <si>
    <t>71-008-9.1.1-0299485</t>
  </si>
  <si>
    <t>Kismegszakítók és kiegészítők elhelyezése kalapsínes szerelőlapra,"B", "C" és "D" jelleggörbével, 3 kA zárlati szilárdsággal, 1 pólusú VI-KO kismegszakító, B típusú 1P 3kA 16A MCB, Csz: 3VTB-1B16</t>
  </si>
  <si>
    <t>71-008-17-0123125</t>
  </si>
  <si>
    <t>Áram és motorvédő-kapcsolók, -relék kiegészítő szerelvényeinek elhelyezése LEGRAND Lexic DX segédérintkező állapotjelző 1V 6A 250V~ R: 007350</t>
  </si>
  <si>
    <t>Elektromosenergia-ellátás, villanyszerelés</t>
  </si>
  <si>
    <t>82-008-1.1.1.2.3-0150468</t>
  </si>
  <si>
    <t>82-008-1.11.1.3-0137657</t>
  </si>
  <si>
    <t>Vízelvezetés szivattyúk beépítéséhez szükséges tartozékok, tolózárak, visszacsapó szelepek elhelyezése, DN 50 Wilo Z 1 Visszafolyásgátló R 2 öntöttvas, belső menetes, DN 50, C:4027331</t>
  </si>
  <si>
    <t>82-008-1.11.3.2</t>
  </si>
  <si>
    <t>Vízelvezetés szivattyúk beépítéséhez szükséges tartozékok, szivattyúk csövezése, DN 40</t>
  </si>
  <si>
    <t>Épületgépészeti szerelvények és berendezések szerelése</t>
  </si>
  <si>
    <t>Összesen:</t>
  </si>
  <si>
    <t xml:space="preserve">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</si>
  <si>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</si>
  <si>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</si>
  <si>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</si>
  <si>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</si>
  <si>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</si>
  <si>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</si>
  <si>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</si>
  <si>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</si>
  <si>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</si>
  <si>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A munka leírása:  </t>
  </si>
  <si>
    <t>Anyagköltség (Ft)</t>
  </si>
  <si>
    <t>Díjköltség (Ft)</t>
  </si>
  <si>
    <t>Megjegyzés</t>
  </si>
  <si>
    <t>A kiírásben szereplő termékek, azokkal műszakilag egyenértékű</t>
  </si>
  <si>
    <t>más termékekkel helyettesíthetők.</t>
  </si>
  <si>
    <t>A kiírásban szereplő tételek összege magyar forintban értendők.</t>
  </si>
  <si>
    <t>K 53-000</t>
  </si>
  <si>
    <r>
      <t>Munkagödör földkiemelése épületek és műtárgyak helyén bármely konzisztenciájú, I-IV. oszt. talajban, gépi erővel, kiegészítő kézi munkával, alapterület: 10,01-50,0 m</t>
    </r>
    <r>
      <rPr>
        <vertAlign val="superscript"/>
        <sz val="12"/>
        <color indexed="8"/>
        <rFont val="Times New Roman CE"/>
        <family val="0"/>
      </rPr>
      <t>2</t>
    </r>
    <r>
      <rPr>
        <sz val="12"/>
        <color indexed="8"/>
        <rFont val="Times New Roman CE"/>
        <family val="0"/>
      </rPr>
      <t xml:space="preserve"> között, 5,5 m mélységig</t>
    </r>
  </si>
  <si>
    <r>
      <t>Műanyag szigetelésű energiaátviteli és irányítás-technikai kábel fektetése kézi erővel, kábelárokba vagy kábelcsatornába, tömeghatár: 0,35 kg/m-ig PannonCom-Kábel SZRMKVM-J 0,6/1 kV-os jelzőkábel, 4x1,5 mm</t>
    </r>
    <r>
      <rPr>
        <vertAlign val="superscript"/>
        <sz val="12"/>
        <color indexed="8"/>
        <rFont val="Times New Roman CE"/>
        <family val="0"/>
      </rPr>
      <t>2</t>
    </r>
  </si>
  <si>
    <t>Tételszám ÉNGY</t>
  </si>
  <si>
    <t>Tételszám MVH</t>
  </si>
  <si>
    <t>21-003-0014683</t>
  </si>
  <si>
    <t>21-003-0014940</t>
  </si>
  <si>
    <t>21-003-0015356</t>
  </si>
  <si>
    <t>21-003-0015361</t>
  </si>
  <si>
    <t>21-004-0015416</t>
  </si>
  <si>
    <t>21-004-0015663</t>
  </si>
  <si>
    <t>21-008-0016154</t>
  </si>
  <si>
    <t>21-008-0016222</t>
  </si>
  <si>
    <t>21-008-0016251</t>
  </si>
  <si>
    <t>21-011-0016716</t>
  </si>
  <si>
    <t>22-005-1531690</t>
  </si>
  <si>
    <t>22-005-2883836</t>
  </si>
  <si>
    <t>22-005-2883812</t>
  </si>
  <si>
    <t>22-011-0019205</t>
  </si>
  <si>
    <t>53-001-0601363</t>
  </si>
  <si>
    <t>53-005-1958574</t>
  </si>
  <si>
    <t>57-001-3315382</t>
  </si>
  <si>
    <t>71-001-3746490</t>
  </si>
  <si>
    <t>71-001-3746662</t>
  </si>
  <si>
    <t>71-002-0716585</t>
  </si>
  <si>
    <t>71-002-0720121</t>
  </si>
  <si>
    <t>71-006-1963394</t>
  </si>
  <si>
    <t>71-008-2647425</t>
  </si>
  <si>
    <t>71-008-0784930</t>
  </si>
  <si>
    <t>82-008-2152086</t>
  </si>
  <si>
    <t>82-008-2152130</t>
  </si>
  <si>
    <t>,</t>
  </si>
  <si>
    <t>Alépítményi munkák
Szivárgóépítés és alagcsövezés
Szivárgórendszerek műanyagból
Szivárgórendszer építésetoldókarmantyús PVC csőből,csőidomok nélkül,
DN 100
REHAU RAUDREN G bordás rugalmas dréncső, PVC, perforált, geotextillel bevont, DN 100, Csz.: 148755</t>
  </si>
  <si>
    <t>22-011-001.2-0137734</t>
  </si>
  <si>
    <t xml:space="preserve">22-011-1920203 </t>
  </si>
  <si>
    <t xml:space="preserve">Alépítményi munkák
Szivárgóépítés és alagcsövezés
Szivárgórendszerek műanyagból
Műanyag szikkasztó és dréncső idom elhelyezéseföldárokba, karmantyús kötésekkel,
DN 80-100
REHAU RAUPLEN PE szikkasztó és dréncső idom, RAUPLEN-KG átmeneti idom, RAUPLEN tok, KG tok DN 100/100, Csz.: 234 920
</t>
  </si>
  <si>
    <t xml:space="preserve">22-011-1920985 </t>
  </si>
  <si>
    <t>22-011-024.1-0138103</t>
  </si>
  <si>
    <t>Alépítményi munkák
Szivárgóépítés és alagcsövezés
Szivárgórendszerek műanyagból
Műanyag szikkasztó és dréncső idom elhelyezéseföldárokba, karmantyús kötésekkel,
DN 80-100
REHAU RAUPLEN PE szikkasztó és dréncső idom, T-idom, DN 100, Csz: 235 074</t>
  </si>
  <si>
    <t>22-011-0020862</t>
  </si>
  <si>
    <t>22-011-024.1-0239681</t>
  </si>
  <si>
    <t>Alépítményi munkák
Szivárgóépítés és alagcsövezés
Szivárgórendszerek műanyagból
Műanyag szikkasztó és dréncső idom elhelyezéseföldárokba, karmantyús kötésekkel,
DN 80-100
REHAU RAUPLEN PE szikkasztó és dréncső idom, aknabekötő, DN 100, Csz: 234 844</t>
  </si>
  <si>
    <t>22-011-0020891</t>
  </si>
  <si>
    <t>22-011-024.1-0239841</t>
  </si>
  <si>
    <t>Alépítményi munkák
Szivárgóépítés és alagcsövezés
Szivárgórendszerek műanyagból
Műanyag szikkasztó és dréncső idom elhelyezéseföldárokba, karmantyús kötésekkel,
DN 80-100
REHAU RAUPLEN PE szikkasztó és dréncső idom, 90 fokos ív, DN 100, Csz: 234 794</t>
  </si>
  <si>
    <t xml:space="preserve">22-011-0020845 </t>
  </si>
  <si>
    <t>22-011-024.1-0239581</t>
  </si>
  <si>
    <t>Alépítményi munkák
Szivárgóépítés és alagcsövezés
Szivárgórendszerek műanyagból
Műanyag szikkasztó és dréncső idom elhelyezéseföldárokba, karmantyús kötésekkel,
DN 80-100
REHAU RAUPLEN PE szikkasztó és dréncső idom, tokelzáró dugó, DN 100, Csz: 234 894</t>
  </si>
  <si>
    <t>22-011-0020886</t>
  </si>
  <si>
    <t>22-011-024.1-0239801</t>
  </si>
  <si>
    <t>Alépítményi munkák
Szivárgóépítés és alagcsövezés
Szivárgórendszerek műanyagból
Műanyag szikkasztó és dréncső idom elhelyezéseföldárokba, karmantyús kötésekkel,
DN 80-100
REHAU RAUPLEN PE szikkasztó és dréncső idom, kifolyónyílás kisállatvédelemmel, DN 100, Csz: 234 944</t>
  </si>
  <si>
    <t xml:space="preserve">22-011-0020901 </t>
  </si>
  <si>
    <t>22-011-024.1-0239871</t>
  </si>
  <si>
    <t>Választó- és szűrőszövet borítása teljes felületre (lemez és a földvisszatöltés közé, valamint a szivárgó test köré), 10 cm-es átfedéssel ACO FRÄNKISCHE opti-flor rothadásálló választó- és szűrőszövet, nagy szakítószilárdságú, 64 cm széles, Rend.sz: 505.70.064</t>
  </si>
  <si>
    <t>Szikkasztó rendszer építése előregyártott prolipropilen műanyag szikkasztó dobozokból, csőidomok nélkül, földmunka, geotextilia terítés és földvisszatöltés nélkül, szikkasztó doboz tisztító- és ellenőrző aknájának elhelyezése ACO FRÄNKISCHE Rigo-control 1 DN 400 tisztító- és ellenörző akna polipropilénből zöld színben, DN 200 felső forgatható hozzávezetéssel, Rsz: 515.01.200</t>
  </si>
  <si>
    <t>Szikkasztó rendszer építése előregyártott prolipropilen műanyag szikkasztó dobozokból, csőidomok nélkül, földmunka, geotextilia terítés és földvisszatöltés nélkül, szikkasztó doboz elhelyezése PIPELIFE STORMBOX csapadékvíz elszivárogtató boksz,1200x300x600 mm, DN 110-160 csatlakozással, STORMBOX</t>
  </si>
  <si>
    <t>Egyedi szennyvíztiszító kisberendezések telepítése</t>
  </si>
  <si>
    <t xml:space="preserve">            </t>
  </si>
  <si>
    <t>Szebény Község Önkormányzata</t>
  </si>
  <si>
    <t>7725 Szebény, Hősők tere 1.</t>
  </si>
  <si>
    <t>Tel:  +36   69 546 002</t>
  </si>
  <si>
    <t>Adószám:  15333760-1-02</t>
  </si>
  <si>
    <t xml:space="preserve">Szebény Község Egyedi Szennyvízkezelés VP6-7.2.1.2-16                                                   </t>
  </si>
  <si>
    <t>07.hó 11. nap</t>
  </si>
  <si>
    <t>Szivárgóépítés és alagcsövezés Szivárgók Szivárgó fenékcsatorna, folyókaágyazatának készítése, osztályozott kavics kitöltéssel, Osztályozott kavics, OK 16/24 P-TT Dunakeszi</t>
  </si>
  <si>
    <t>Vízelvezetés merülőmotoros szivattyúk elhelyezése és bekötése szennyezett víz szállítására, nedves fix beépítéssel, menetes csatlakozással, DN 32 Homa H 106 WA Qmax: 18 m3/h, Hmax: 9 m, 220V, 0,5 kW, alu ház és járókerék, 10 m kábel, úszókapcsoló</t>
  </si>
  <si>
    <t>22-003-0017092</t>
  </si>
  <si>
    <t>82-008-1710801</t>
  </si>
  <si>
    <t>53-005-2314806</t>
  </si>
  <si>
    <t xml:space="preserve">      Kelt: 2017. év 09.hó 18. nap                                  </t>
  </si>
  <si>
    <t xml:space="preserve">    </t>
  </si>
  <si>
    <t xml:space="preserve">        Készítette: Engl Tamás                  </t>
  </si>
  <si>
    <t xml:space="preserve">Árazatlan költségvetés          </t>
  </si>
  <si>
    <t xml:space="preserve">                                                     </t>
  </si>
  <si>
    <r>
      <t>Előregyártott műanyag szennyvízátemelő akna elhelyezése, álló kivitelben, talajvíznyomásnak kitett környezetben, 4,00 m</t>
    </r>
    <r>
      <rPr>
        <vertAlign val="superscript"/>
        <sz val="12"/>
        <color indexed="8"/>
        <rFont val="Times New Roman CE"/>
        <family val="0"/>
      </rPr>
      <t>3</t>
    </r>
    <r>
      <rPr>
        <sz val="12"/>
        <color indexed="8"/>
        <rFont val="Times New Roman CE"/>
        <family val="0"/>
      </rPr>
      <t xml:space="preserve"> űrtartalomig RITPOLY szennyvízátemelő akna, talajvíznyomásnak kitett környezetbe, térfogat 0,5 m</t>
    </r>
    <r>
      <rPr>
        <vertAlign val="superscript"/>
        <sz val="12"/>
        <color indexed="8"/>
        <rFont val="Times New Roman CE"/>
        <family val="0"/>
      </rPr>
      <t>3</t>
    </r>
    <r>
      <rPr>
        <sz val="12"/>
        <color indexed="8"/>
        <rFont val="Times New Roman CE"/>
        <family val="0"/>
      </rPr>
      <t>, méretek Ø 80 cm x M 120 cm, tömeg 55 kg, RITPOLY A 050 SAN-120</t>
    </r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</si>
  <si>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0,5-2,5 mm</t>
    </r>
    <r>
      <rPr>
        <vertAlign val="superscript"/>
        <sz val="12"/>
        <color indexed="8"/>
        <rFont val="Times New Roman CE"/>
        <family val="0"/>
      </rPr>
      <t>2</t>
    </r>
    <r>
      <rPr>
        <sz val="12"/>
        <color indexed="8"/>
        <rFont val="Times New Roman CE"/>
        <family val="0"/>
      </rPr>
      <t xml:space="preserve"> PannonCom-Kábel H07V-K 450/750V 1x2,5 mm2, hajlékony rézvezetővel (Mkh)</t>
    </r>
  </si>
  <si>
    <t>Előregyártott biológiai szennyvíztisztító kisberendezés elhelyezése, földbe süllyesztett kivitelben, meglévő munkagödörbe, hengeres, zsaluzat nélkül, finombuborékos levegőztető rendszerrel ellátott, keményített PP anyagból,                 1 db Vezérlő aknával, komplett építészeti, gépészeti, villamos és vezérléstechnikai szerelési munkákkal. EN-12566-3 szabvány szerinti,minimum 600 l/nap kapacítás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</si>
</sst>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  <numFmt numFmtId="176" formatCode="#,##0\ &quot;Ft&quot;"/>
    <numFmt numFmtId="177" formatCode="#,##0\ _F_t"/>
    <numFmt numFmtId="178" formatCode="&quot;H-&quot;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2"/>
      <color indexed="8"/>
      <name val="Times New Roman CE"/>
      <family val="0"/>
    </font>
    <font>
      <sz val="12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 CE"/>
      <family val="0"/>
    </font>
    <font>
      <sz val="12"/>
      <color theme="1"/>
      <name val="Times New Roman CE"/>
      <family val="0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45" fillId="0" borderId="0" xfId="0" applyFont="1" applyAlignment="1">
      <alignment vertical="top" wrapText="1"/>
    </xf>
    <xf numFmtId="0" fontId="46" fillId="0" borderId="0" xfId="0" applyFont="1" applyAlignment="1">
      <alignment vertical="top" wrapText="1"/>
    </xf>
    <xf numFmtId="0" fontId="45" fillId="0" borderId="0" xfId="0" applyFont="1" applyAlignment="1">
      <alignment horizontal="right" vertical="top" wrapText="1"/>
    </xf>
    <xf numFmtId="0" fontId="45" fillId="0" borderId="0" xfId="0" applyFont="1" applyAlignment="1">
      <alignment horizontal="left" vertical="top" wrapText="1"/>
    </xf>
    <xf numFmtId="0" fontId="46" fillId="0" borderId="0" xfId="0" applyFont="1" applyBorder="1" applyAlignment="1">
      <alignment vertical="top" wrapText="1"/>
    </xf>
    <xf numFmtId="0" fontId="47" fillId="0" borderId="0" xfId="0" applyFont="1" applyAlignment="1">
      <alignment vertical="top"/>
    </xf>
    <xf numFmtId="0" fontId="47" fillId="0" borderId="0" xfId="0" applyFont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right" vertical="top" wrapText="1"/>
    </xf>
    <xf numFmtId="0" fontId="48" fillId="0" borderId="0" xfId="0" applyFont="1" applyAlignment="1">
      <alignment vertical="top"/>
    </xf>
    <xf numFmtId="0" fontId="47" fillId="0" borderId="0" xfId="0" applyFont="1" applyAlignment="1">
      <alignment vertical="top"/>
    </xf>
    <xf numFmtId="0" fontId="47" fillId="0" borderId="11" xfId="0" applyFont="1" applyBorder="1" applyAlignment="1">
      <alignment vertical="top"/>
    </xf>
    <xf numFmtId="10" fontId="47" fillId="0" borderId="11" xfId="0" applyNumberFormat="1" applyFont="1" applyBorder="1" applyAlignment="1">
      <alignment vertical="top"/>
    </xf>
    <xf numFmtId="0" fontId="47" fillId="0" borderId="0" xfId="0" applyFont="1" applyAlignment="1">
      <alignment horizontal="left" vertical="top"/>
    </xf>
    <xf numFmtId="0" fontId="47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7" fillId="0" borderId="0" xfId="0" applyFont="1" applyAlignment="1">
      <alignment vertical="top"/>
    </xf>
    <xf numFmtId="0" fontId="48" fillId="0" borderId="0" xfId="0" applyFont="1" applyAlignment="1">
      <alignment vertical="top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right" vertical="top" wrapText="1"/>
    </xf>
    <xf numFmtId="0" fontId="50" fillId="0" borderId="0" xfId="0" applyFont="1" applyAlignment="1">
      <alignment horizontal="left" vertical="top" wrapText="1"/>
    </xf>
    <xf numFmtId="0" fontId="50" fillId="0" borderId="0" xfId="0" applyFont="1" applyAlignment="1">
      <alignment vertical="top" wrapText="1"/>
    </xf>
    <xf numFmtId="49" fontId="50" fillId="0" borderId="0" xfId="0" applyNumberFormat="1" applyFont="1" applyAlignment="1">
      <alignment vertical="top" wrapText="1"/>
    </xf>
    <xf numFmtId="0" fontId="50" fillId="0" borderId="0" xfId="0" applyFont="1" applyAlignment="1">
      <alignment horizontal="right" vertical="top" wrapText="1"/>
    </xf>
    <xf numFmtId="0" fontId="48" fillId="0" borderId="11" xfId="0" applyFont="1" applyBorder="1" applyAlignment="1">
      <alignment horizontal="right" vertical="top"/>
    </xf>
    <xf numFmtId="0" fontId="47" fillId="0" borderId="0" xfId="0" applyFont="1" applyAlignment="1">
      <alignment vertical="top"/>
    </xf>
    <xf numFmtId="0" fontId="48" fillId="0" borderId="0" xfId="0" applyFont="1" applyAlignment="1">
      <alignment vertical="top"/>
    </xf>
    <xf numFmtId="178" fontId="50" fillId="0" borderId="0" xfId="0" applyNumberFormat="1" applyFont="1" applyAlignment="1">
      <alignment vertical="top" wrapText="1"/>
    </xf>
    <xf numFmtId="0" fontId="48" fillId="0" borderId="0" xfId="0" applyFont="1" applyAlignment="1">
      <alignment vertical="top"/>
    </xf>
    <xf numFmtId="0" fontId="47" fillId="0" borderId="0" xfId="0" applyFont="1" applyAlignment="1">
      <alignment vertical="top"/>
    </xf>
    <xf numFmtId="0" fontId="48" fillId="0" borderId="0" xfId="0" applyFont="1" applyAlignment="1">
      <alignment vertical="top"/>
    </xf>
    <xf numFmtId="0" fontId="0" fillId="0" borderId="0" xfId="0" applyAlignment="1">
      <alignment vertical="top"/>
    </xf>
    <xf numFmtId="0" fontId="47" fillId="0" borderId="0" xfId="0" applyFont="1" applyAlignment="1">
      <alignment vertical="top"/>
    </xf>
    <xf numFmtId="0" fontId="36" fillId="0" borderId="0" xfId="49" applyAlignment="1" applyProtection="1">
      <alignment vertical="top"/>
      <protection/>
    </xf>
    <xf numFmtId="0" fontId="51" fillId="0" borderId="0" xfId="0" applyFont="1" applyAlignment="1">
      <alignment horizontal="center" vertical="top"/>
    </xf>
    <xf numFmtId="0" fontId="52" fillId="0" borderId="0" xfId="0" applyFont="1" applyAlignment="1">
      <alignment horizontal="center" vertical="top"/>
    </xf>
    <xf numFmtId="0" fontId="48" fillId="33" borderId="12" xfId="0" applyFont="1" applyFill="1" applyBorder="1" applyAlignment="1">
      <alignment horizontal="center" vertical="top"/>
    </xf>
    <xf numFmtId="0" fontId="47" fillId="0" borderId="11" xfId="0" applyFont="1" applyBorder="1" applyAlignment="1">
      <alignment horizontal="center" vertical="top"/>
    </xf>
    <xf numFmtId="0" fontId="48" fillId="33" borderId="10" xfId="0" applyFont="1" applyFill="1" applyBorder="1" applyAlignment="1">
      <alignment horizontal="center" vertical="top"/>
    </xf>
    <xf numFmtId="0" fontId="47" fillId="0" borderId="12" xfId="0" applyFont="1" applyBorder="1" applyAlignment="1">
      <alignment horizontal="center" vertical="top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view="pageLayout" zoomScale="80" zoomScalePageLayoutView="80" workbookViewId="0" topLeftCell="A1">
      <selection activeCell="A19" sqref="A19"/>
    </sheetView>
  </sheetViews>
  <sheetFormatPr defaultColWidth="9.140625" defaultRowHeight="15"/>
  <cols>
    <col min="1" max="1" width="36.421875" style="6" customWidth="1"/>
    <col min="2" max="2" width="10.7109375" style="6" customWidth="1"/>
    <col min="3" max="4" width="15.7109375" style="6" customWidth="1"/>
    <col min="5" max="16384" width="9.140625" style="6" customWidth="1"/>
  </cols>
  <sheetData>
    <row r="1" spans="1:4" s="10" customFormat="1" ht="15.75">
      <c r="A1" s="32" t="s">
        <v>147</v>
      </c>
      <c r="B1" s="33"/>
      <c r="C1" s="33"/>
      <c r="D1" s="33"/>
    </row>
    <row r="2" spans="1:4" s="10" customFormat="1" ht="15.75">
      <c r="A2" s="32"/>
      <c r="B2" s="33"/>
      <c r="C2" s="33"/>
      <c r="D2" s="33"/>
    </row>
    <row r="3" spans="1:4" s="10" customFormat="1" ht="15.75">
      <c r="A3" s="32" t="s">
        <v>148</v>
      </c>
      <c r="B3" s="33"/>
      <c r="C3" s="33"/>
      <c r="D3" s="33"/>
    </row>
    <row r="4" spans="1:4" ht="15.75">
      <c r="A4" s="34" t="s">
        <v>149</v>
      </c>
      <c r="B4" s="33"/>
      <c r="C4" s="33"/>
      <c r="D4" s="33"/>
    </row>
    <row r="5" spans="1:4" ht="15.75">
      <c r="A5" s="34" t="s">
        <v>150</v>
      </c>
      <c r="B5" s="33"/>
      <c r="C5" s="33"/>
      <c r="D5" s="33"/>
    </row>
    <row r="6" spans="1:4" ht="15.75">
      <c r="A6" s="35"/>
      <c r="B6" s="33"/>
      <c r="C6" s="33"/>
      <c r="D6" s="33"/>
    </row>
    <row r="7" spans="1:4" ht="15.75">
      <c r="A7" s="34"/>
      <c r="B7" s="33"/>
      <c r="C7" s="33"/>
      <c r="D7" s="33"/>
    </row>
    <row r="9" spans="3:4" ht="15.75">
      <c r="C9" s="27" t="s">
        <v>158</v>
      </c>
      <c r="D9" s="31" t="s">
        <v>152</v>
      </c>
    </row>
    <row r="10" ht="15.75">
      <c r="C10" s="27" t="s">
        <v>160</v>
      </c>
    </row>
    <row r="11" ht="15.75">
      <c r="C11" s="27" t="s">
        <v>159</v>
      </c>
    </row>
    <row r="12" ht="15.75">
      <c r="A12" s="6" t="s">
        <v>72</v>
      </c>
    </row>
    <row r="13" spans="1:3" ht="15.75">
      <c r="A13" s="6" t="s">
        <v>82</v>
      </c>
      <c r="C13" s="27" t="s">
        <v>146</v>
      </c>
    </row>
    <row r="14" spans="1:2" ht="15.75">
      <c r="A14" s="30" t="s">
        <v>151</v>
      </c>
      <c r="B14" s="10"/>
    </row>
    <row r="15" spans="1:2" ht="15.75">
      <c r="A15" s="10" t="s">
        <v>161</v>
      </c>
      <c r="B15" s="10"/>
    </row>
    <row r="16" spans="1:2" ht="15.75">
      <c r="A16" s="28" t="s">
        <v>145</v>
      </c>
      <c r="B16" s="18"/>
    </row>
    <row r="17" ht="15.75">
      <c r="A17" s="27" t="s">
        <v>162</v>
      </c>
    </row>
    <row r="18" ht="15.75">
      <c r="A18" s="6" t="s">
        <v>73</v>
      </c>
    </row>
    <row r="20" spans="1:4" ht="18.75">
      <c r="A20" s="36" t="s">
        <v>74</v>
      </c>
      <c r="B20" s="37"/>
      <c r="C20" s="37"/>
      <c r="D20" s="37"/>
    </row>
    <row r="21" spans="1:4" s="11" customFormat="1" ht="15.75">
      <c r="A21" s="15"/>
      <c r="B21" s="16"/>
      <c r="C21" s="16"/>
      <c r="D21" s="16"/>
    </row>
    <row r="22" spans="1:4" s="17" customFormat="1" ht="15.75">
      <c r="A22" s="15"/>
      <c r="B22" s="16"/>
      <c r="C22" s="16"/>
      <c r="D22" s="16"/>
    </row>
    <row r="23" spans="1:4" ht="15.75">
      <c r="A23" s="12" t="s">
        <v>75</v>
      </c>
      <c r="B23" s="12"/>
      <c r="C23" s="26" t="s">
        <v>83</v>
      </c>
      <c r="D23" s="26" t="s">
        <v>84</v>
      </c>
    </row>
    <row r="24" spans="1:4" ht="15.75">
      <c r="A24" s="12" t="s">
        <v>76</v>
      </c>
      <c r="B24" s="12"/>
      <c r="C24" s="12">
        <f>ROUND(SUM(Összesítő!B2:B7),0)</f>
        <v>0</v>
      </c>
      <c r="D24" s="12">
        <f>ROUND(SUM(Összesítő!C2:C7),0)</f>
        <v>0</v>
      </c>
    </row>
    <row r="25" spans="1:4" ht="15.75">
      <c r="A25" s="12" t="s">
        <v>77</v>
      </c>
      <c r="B25" s="12"/>
      <c r="C25" s="12">
        <f>ROUND(C24,0)</f>
        <v>0</v>
      </c>
      <c r="D25" s="12">
        <f>ROUND(D24,0)</f>
        <v>0</v>
      </c>
    </row>
    <row r="26" spans="1:4" ht="15.75">
      <c r="A26" s="6" t="s">
        <v>78</v>
      </c>
      <c r="C26" s="38">
        <f>ROUND(C25+D25,0)</f>
        <v>0</v>
      </c>
      <c r="D26" s="38"/>
    </row>
    <row r="27" spans="1:4" ht="15.75">
      <c r="A27" s="12" t="s">
        <v>79</v>
      </c>
      <c r="B27" s="13">
        <v>0.27</v>
      </c>
      <c r="C27" s="39">
        <f>ROUND(C26*B27,0)</f>
        <v>0</v>
      </c>
      <c r="D27" s="39"/>
    </row>
    <row r="28" spans="1:4" ht="15.75">
      <c r="A28" s="12" t="s">
        <v>80</v>
      </c>
      <c r="B28" s="12"/>
      <c r="C28" s="40">
        <f>ROUND(C26+C27,0)</f>
        <v>0</v>
      </c>
      <c r="D28" s="40"/>
    </row>
    <row r="32" s="11" customFormat="1" ht="15.75"/>
    <row r="33" s="11" customFormat="1" ht="15.75"/>
    <row r="34" spans="2:3" ht="15.75">
      <c r="B34" s="41" t="s">
        <v>81</v>
      </c>
      <c r="C34" s="41"/>
    </row>
    <row r="36" ht="15.75">
      <c r="A36" s="14" t="s">
        <v>85</v>
      </c>
    </row>
    <row r="37" ht="15.75">
      <c r="A37" s="14" t="s">
        <v>86</v>
      </c>
    </row>
    <row r="38" ht="15.75">
      <c r="A38" s="14" t="s">
        <v>87</v>
      </c>
    </row>
    <row r="40" ht="15.75">
      <c r="A40" s="6" t="s">
        <v>88</v>
      </c>
    </row>
  </sheetData>
  <sheetProtection/>
  <mergeCells count="12">
    <mergeCell ref="A7:D7"/>
    <mergeCell ref="A20:D20"/>
    <mergeCell ref="C26:D26"/>
    <mergeCell ref="C27:D27"/>
    <mergeCell ref="C28:D28"/>
    <mergeCell ref="B34:C34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B12" sqref="B12"/>
    </sheetView>
  </sheetViews>
  <sheetFormatPr defaultColWidth="9.140625" defaultRowHeight="15"/>
  <cols>
    <col min="1" max="1" width="36.421875" style="7" customWidth="1"/>
    <col min="2" max="3" width="20.7109375" style="7" customWidth="1"/>
    <col min="4" max="4" width="9.140625" style="7" customWidth="1"/>
    <col min="5" max="5" width="10.140625" style="7" bestFit="1" customWidth="1"/>
    <col min="6" max="16384" width="9.140625" style="7" customWidth="1"/>
  </cols>
  <sheetData>
    <row r="1" spans="1:3" s="8" customFormat="1" ht="15.75">
      <c r="A1" s="8" t="s">
        <v>0</v>
      </c>
      <c r="B1" s="9" t="s">
        <v>1</v>
      </c>
      <c r="C1" s="9" t="s">
        <v>2</v>
      </c>
    </row>
    <row r="2" spans="1:3" ht="15.75">
      <c r="A2" s="7" t="s">
        <v>35</v>
      </c>
      <c r="B2" s="7">
        <f>'Irtás, föld- és sziklamunka'!I22</f>
        <v>0</v>
      </c>
      <c r="C2" s="7">
        <f>'Irtás, föld- és sziklamunka'!J22</f>
        <v>0</v>
      </c>
    </row>
    <row r="3" spans="1:3" ht="15.75">
      <c r="A3" s="7" t="s">
        <v>42</v>
      </c>
      <c r="B3" s="7">
        <f>'Szivárgóépítés, alagcsövezés'!I25</f>
        <v>0</v>
      </c>
      <c r="C3" s="7">
        <f>'Szivárgóépítés, alagcsövezés'!J25</f>
        <v>0</v>
      </c>
    </row>
    <row r="4" spans="1:3" ht="15.75">
      <c r="A4" s="7" t="s">
        <v>48</v>
      </c>
      <c r="B4" s="7">
        <f>'Közműcsatorna-építés'!I10</f>
        <v>0</v>
      </c>
      <c r="C4" s="7">
        <f>'Közműcsatorna-építés'!J10</f>
        <v>0</v>
      </c>
    </row>
    <row r="5" spans="1:3" ht="15.75">
      <c r="A5" s="7" t="s">
        <v>51</v>
      </c>
      <c r="B5" s="7">
        <f>'Technológiai légtechnikai munká'!I4</f>
        <v>0</v>
      </c>
      <c r="C5" s="7">
        <f>'Technológiai légtechnikai munká'!J4</f>
        <v>0</v>
      </c>
    </row>
    <row r="6" spans="1:3" ht="31.5">
      <c r="A6" s="7" t="s">
        <v>64</v>
      </c>
      <c r="B6" s="7">
        <f>'Elektromosenergia-ellátás, vill'!I16</f>
        <v>0</v>
      </c>
      <c r="C6" s="7">
        <f>'Elektromosenergia-ellátás, vill'!J16</f>
        <v>0</v>
      </c>
    </row>
    <row r="7" spans="1:3" ht="31.5">
      <c r="A7" s="7" t="s">
        <v>70</v>
      </c>
      <c r="B7" s="7">
        <f>'Épületgépészeti szerelvények és'!I8</f>
        <v>0</v>
      </c>
      <c r="C7" s="7">
        <f>'Épületgépészeti szerelvények és'!J8</f>
        <v>0</v>
      </c>
    </row>
    <row r="8" spans="1:3" s="8" customFormat="1" ht="15.75">
      <c r="A8" s="8" t="s">
        <v>71</v>
      </c>
      <c r="B8" s="8">
        <f>ROUND(SUM(B2:B7),0)</f>
        <v>0</v>
      </c>
      <c r="C8" s="8">
        <f>ROUND(SUM(C2:C7),0)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&amp;L&amp;9Fedémes Község
Szennyvízkezelési program&amp;C&amp;"-,Félkövér"&amp;9Munkanem összesítő&amp;R&amp;"-,Félkövér"&amp;8Biológiai szennyvíztisztító berendezések telepítése</oddHeader>
    <oddFooter>&amp;L&amp;9Részletes költségvetés kiírás&amp;R&amp;9 2016. 05 11.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view="pageLayout" zoomScale="80" zoomScalePageLayoutView="80" workbookViewId="0" topLeftCell="A8">
      <selection activeCell="I20" sqref="I20"/>
    </sheetView>
  </sheetViews>
  <sheetFormatPr defaultColWidth="9.140625" defaultRowHeight="15"/>
  <cols>
    <col min="1" max="1" width="4.28125" style="4" customWidth="1"/>
    <col min="2" max="3" width="12.28125" style="1" customWidth="1"/>
    <col min="4" max="4" width="25.7109375" style="1" customWidth="1"/>
    <col min="5" max="5" width="9.00390625" style="3" customWidth="1"/>
    <col min="6" max="6" width="9.421875" style="1" customWidth="1"/>
    <col min="7" max="7" width="8.28125" style="3" customWidth="1"/>
    <col min="8" max="8" width="8.8515625" style="3" customWidth="1"/>
    <col min="9" max="9" width="6.7109375" style="3" customWidth="1"/>
    <col min="10" max="10" width="14.140625" style="3" customWidth="1"/>
    <col min="11" max="11" width="15.7109375" style="1" customWidth="1"/>
    <col min="12" max="16384" width="9.140625" style="1" customWidth="1"/>
  </cols>
  <sheetData>
    <row r="1" spans="1:10" s="2" customFormat="1" ht="63">
      <c r="A1" s="19" t="s">
        <v>3</v>
      </c>
      <c r="B1" s="20" t="s">
        <v>92</v>
      </c>
      <c r="C1" s="20" t="s">
        <v>93</v>
      </c>
      <c r="D1" s="20" t="s">
        <v>4</v>
      </c>
      <c r="E1" s="21" t="s">
        <v>5</v>
      </c>
      <c r="F1" s="20" t="s">
        <v>6</v>
      </c>
      <c r="G1" s="21" t="s">
        <v>7</v>
      </c>
      <c r="H1" s="21" t="s">
        <v>8</v>
      </c>
      <c r="I1" s="21" t="s">
        <v>9</v>
      </c>
      <c r="J1" s="21" t="s">
        <v>10</v>
      </c>
    </row>
    <row r="2" spans="1:10" ht="31.5">
      <c r="A2" s="22">
        <v>1</v>
      </c>
      <c r="B2" s="23" t="s">
        <v>16</v>
      </c>
      <c r="C2" s="23" t="s">
        <v>94</v>
      </c>
      <c r="D2" s="24" t="s">
        <v>17</v>
      </c>
      <c r="E2" s="23">
        <v>162</v>
      </c>
      <c r="F2" s="23" t="s">
        <v>11</v>
      </c>
      <c r="G2" s="25">
        <v>0</v>
      </c>
      <c r="H2" s="25">
        <v>0</v>
      </c>
      <c r="I2" s="25">
        <f>ROUND(E2*G2,0)</f>
        <v>0</v>
      </c>
      <c r="J2" s="25">
        <f>ROUND(E2*H2,0)</f>
        <v>0</v>
      </c>
    </row>
    <row r="3" spans="1:10" ht="15.75">
      <c r="A3" s="22"/>
      <c r="B3" s="23"/>
      <c r="C3" s="23"/>
      <c r="D3" s="23"/>
      <c r="E3" s="23"/>
      <c r="F3" s="23"/>
      <c r="G3" s="25"/>
      <c r="H3" s="25"/>
      <c r="I3" s="25"/>
      <c r="J3" s="25"/>
    </row>
    <row r="4" spans="1:10" ht="129.75" customHeight="1">
      <c r="A4" s="22">
        <v>2</v>
      </c>
      <c r="B4" s="23" t="s">
        <v>18</v>
      </c>
      <c r="C4" s="23" t="s">
        <v>95</v>
      </c>
      <c r="D4" s="24" t="s">
        <v>90</v>
      </c>
      <c r="E4" s="23">
        <v>2106</v>
      </c>
      <c r="F4" s="23" t="s">
        <v>11</v>
      </c>
      <c r="G4" s="25">
        <v>0</v>
      </c>
      <c r="H4" s="25">
        <v>0</v>
      </c>
      <c r="I4" s="25">
        <f>ROUND(E4*G4,0)</f>
        <v>0</v>
      </c>
      <c r="J4" s="25">
        <f>ROUND(E4*H4,0)</f>
        <v>0</v>
      </c>
    </row>
    <row r="5" spans="1:10" ht="15.75">
      <c r="A5" s="22"/>
      <c r="B5" s="23"/>
      <c r="C5" s="23"/>
      <c r="D5" s="23"/>
      <c r="E5" s="23"/>
      <c r="F5" s="23"/>
      <c r="G5" s="25"/>
      <c r="H5" s="25"/>
      <c r="I5" s="25"/>
      <c r="J5" s="25"/>
    </row>
    <row r="6" spans="1:10" ht="144.75" customHeight="1">
      <c r="A6" s="22">
        <v>3</v>
      </c>
      <c r="B6" s="23" t="s">
        <v>19</v>
      </c>
      <c r="C6" s="23" t="s">
        <v>96</v>
      </c>
      <c r="D6" s="24" t="s">
        <v>20</v>
      </c>
      <c r="E6" s="23">
        <v>972</v>
      </c>
      <c r="F6" s="23" t="s">
        <v>11</v>
      </c>
      <c r="G6" s="25">
        <v>0</v>
      </c>
      <c r="H6" s="25">
        <v>0</v>
      </c>
      <c r="I6" s="25">
        <f>ROUND(E6*G6,0)</f>
        <v>0</v>
      </c>
      <c r="J6" s="25">
        <f>ROUND(E6*H6,0)</f>
        <v>0</v>
      </c>
    </row>
    <row r="7" spans="1:10" ht="15.75">
      <c r="A7" s="22"/>
      <c r="B7" s="23"/>
      <c r="C7" s="23"/>
      <c r="D7" s="23"/>
      <c r="E7" s="23"/>
      <c r="F7" s="23"/>
      <c r="G7" s="25"/>
      <c r="H7" s="25"/>
      <c r="I7" s="25"/>
      <c r="J7" s="25"/>
    </row>
    <row r="8" spans="1:10" ht="147" customHeight="1">
      <c r="A8" s="22">
        <v>4</v>
      </c>
      <c r="B8" s="23" t="s">
        <v>21</v>
      </c>
      <c r="C8" s="23" t="s">
        <v>97</v>
      </c>
      <c r="D8" s="24" t="s">
        <v>22</v>
      </c>
      <c r="E8" s="23">
        <v>567</v>
      </c>
      <c r="F8" s="23" t="s">
        <v>11</v>
      </c>
      <c r="G8" s="25">
        <v>0</v>
      </c>
      <c r="H8" s="25">
        <v>0</v>
      </c>
      <c r="I8" s="25">
        <f>ROUND(E8*G8,0)</f>
        <v>0</v>
      </c>
      <c r="J8" s="25">
        <f>ROUND(E8*H8,0)</f>
        <v>0</v>
      </c>
    </row>
    <row r="9" spans="1:10" ht="15.75">
      <c r="A9" s="22"/>
      <c r="B9" s="23"/>
      <c r="C9" s="23"/>
      <c r="D9" s="23"/>
      <c r="E9" s="23"/>
      <c r="F9" s="23"/>
      <c r="G9" s="25"/>
      <c r="H9" s="25"/>
      <c r="I9" s="25"/>
      <c r="J9" s="25"/>
    </row>
    <row r="10" spans="1:10" ht="151.5" customHeight="1">
      <c r="A10" s="22">
        <v>5</v>
      </c>
      <c r="B10" s="23" t="s">
        <v>23</v>
      </c>
      <c r="C10" s="23" t="s">
        <v>98</v>
      </c>
      <c r="D10" s="24" t="s">
        <v>24</v>
      </c>
      <c r="E10" s="23">
        <v>1620</v>
      </c>
      <c r="F10" s="23" t="s">
        <v>13</v>
      </c>
      <c r="G10" s="25">
        <v>0</v>
      </c>
      <c r="H10" s="25">
        <v>0</v>
      </c>
      <c r="I10" s="25">
        <f>ROUND(E10*G10,0)</f>
        <v>0</v>
      </c>
      <c r="J10" s="25">
        <f>ROUND(E10*H10,0)</f>
        <v>0</v>
      </c>
    </row>
    <row r="11" spans="1:10" ht="15.75">
      <c r="A11" s="22"/>
      <c r="B11" s="23"/>
      <c r="C11" s="23"/>
      <c r="D11" s="23"/>
      <c r="E11" s="23"/>
      <c r="F11" s="23"/>
      <c r="G11" s="25"/>
      <c r="H11" s="25"/>
      <c r="I11" s="25"/>
      <c r="J11" s="25"/>
    </row>
    <row r="12" spans="1:10" ht="78.75" customHeight="1">
      <c r="A12" s="22">
        <v>6</v>
      </c>
      <c r="B12" s="23" t="s">
        <v>25</v>
      </c>
      <c r="C12" s="23" t="s">
        <v>99</v>
      </c>
      <c r="D12" s="24" t="s">
        <v>26</v>
      </c>
      <c r="E12" s="23">
        <v>1620</v>
      </c>
      <c r="F12" s="23" t="s">
        <v>13</v>
      </c>
      <c r="G12" s="25">
        <v>0</v>
      </c>
      <c r="H12" s="25">
        <v>0</v>
      </c>
      <c r="I12" s="25">
        <f>ROUND(E12*G12,0)</f>
        <v>0</v>
      </c>
      <c r="J12" s="25">
        <f>ROUND(E12*H12,0)</f>
        <v>0</v>
      </c>
    </row>
    <row r="13" spans="1:10" ht="15.75">
      <c r="A13" s="22"/>
      <c r="B13" s="23"/>
      <c r="C13" s="23"/>
      <c r="D13" s="23"/>
      <c r="E13" s="23"/>
      <c r="F13" s="23"/>
      <c r="G13" s="25"/>
      <c r="H13" s="25"/>
      <c r="I13" s="25"/>
      <c r="J13" s="25"/>
    </row>
    <row r="14" spans="1:10" ht="47.25">
      <c r="A14" s="22">
        <v>7</v>
      </c>
      <c r="B14" s="23" t="s">
        <v>27</v>
      </c>
      <c r="C14" s="23" t="s">
        <v>100</v>
      </c>
      <c r="D14" s="24" t="s">
        <v>28</v>
      </c>
      <c r="E14" s="23">
        <v>243</v>
      </c>
      <c r="F14" s="23" t="s">
        <v>11</v>
      </c>
      <c r="G14" s="25">
        <v>0</v>
      </c>
      <c r="H14" s="25">
        <v>0</v>
      </c>
      <c r="I14" s="25">
        <f>ROUND(E14*G14,0)</f>
        <v>0</v>
      </c>
      <c r="J14" s="25">
        <f>ROUND(E14*H14,0)</f>
        <v>0</v>
      </c>
    </row>
    <row r="15" spans="1:10" ht="15.75">
      <c r="A15" s="22"/>
      <c r="B15" s="23"/>
      <c r="C15" s="23"/>
      <c r="D15" s="23"/>
      <c r="E15" s="23"/>
      <c r="F15" s="23"/>
      <c r="G15" s="25"/>
      <c r="H15" s="25"/>
      <c r="I15" s="25"/>
      <c r="J15" s="25"/>
    </row>
    <row r="16" spans="1:10" ht="69.75" customHeight="1">
      <c r="A16" s="22">
        <v>8</v>
      </c>
      <c r="B16" s="23" t="s">
        <v>29</v>
      </c>
      <c r="C16" s="23" t="s">
        <v>101</v>
      </c>
      <c r="D16" s="24" t="s">
        <v>30</v>
      </c>
      <c r="E16" s="23">
        <v>486</v>
      </c>
      <c r="F16" s="23" t="s">
        <v>11</v>
      </c>
      <c r="G16" s="25">
        <v>0</v>
      </c>
      <c r="H16" s="25">
        <v>0</v>
      </c>
      <c r="I16" s="25">
        <f>ROUND(E16*G16,0)</f>
        <v>0</v>
      </c>
      <c r="J16" s="25">
        <f>ROUND(E16*H16,0)</f>
        <v>0</v>
      </c>
    </row>
    <row r="17" spans="1:10" ht="15.75">
      <c r="A17" s="22"/>
      <c r="B17" s="23"/>
      <c r="C17" s="23"/>
      <c r="D17" s="23"/>
      <c r="E17" s="23"/>
      <c r="F17" s="23"/>
      <c r="G17" s="25"/>
      <c r="H17" s="25"/>
      <c r="I17" s="25"/>
      <c r="J17" s="25"/>
    </row>
    <row r="18" spans="1:10" ht="81" customHeight="1">
      <c r="A18" s="22">
        <v>9</v>
      </c>
      <c r="B18" s="23" t="s">
        <v>31</v>
      </c>
      <c r="C18" s="23" t="s">
        <v>102</v>
      </c>
      <c r="D18" s="24" t="s">
        <v>32</v>
      </c>
      <c r="E18" s="23">
        <v>81</v>
      </c>
      <c r="F18" s="23" t="s">
        <v>11</v>
      </c>
      <c r="G18" s="25">
        <v>0</v>
      </c>
      <c r="H18" s="25">
        <v>0</v>
      </c>
      <c r="I18" s="25">
        <f>ROUND(E18*G18,0)</f>
        <v>0</v>
      </c>
      <c r="J18" s="25">
        <f>ROUND(E18*H18,0)</f>
        <v>0</v>
      </c>
    </row>
    <row r="19" spans="1:10" ht="15.75">
      <c r="A19" s="22"/>
      <c r="B19" s="23"/>
      <c r="C19" s="23"/>
      <c r="D19" s="23"/>
      <c r="E19" s="23"/>
      <c r="F19" s="23"/>
      <c r="G19" s="25"/>
      <c r="H19" s="25"/>
      <c r="I19" s="25"/>
      <c r="J19" s="25"/>
    </row>
    <row r="20" spans="1:10" ht="116.25" customHeight="1">
      <c r="A20" s="22">
        <v>10</v>
      </c>
      <c r="B20" s="23" t="s">
        <v>33</v>
      </c>
      <c r="C20" s="23" t="s">
        <v>103</v>
      </c>
      <c r="D20" s="24" t="s">
        <v>34</v>
      </c>
      <c r="E20" s="23">
        <v>486</v>
      </c>
      <c r="F20" s="23" t="s">
        <v>15</v>
      </c>
      <c r="G20" s="25">
        <v>0</v>
      </c>
      <c r="H20" s="25">
        <v>0</v>
      </c>
      <c r="I20" s="25">
        <f>ROUND(E20*G20,0)</f>
        <v>0</v>
      </c>
      <c r="J20" s="25">
        <f>ROUND(E20*H20,0)</f>
        <v>0</v>
      </c>
    </row>
    <row r="21" spans="1:10" ht="15.75">
      <c r="A21" s="22"/>
      <c r="B21" s="23"/>
      <c r="C21" s="23"/>
      <c r="D21" s="23"/>
      <c r="E21" s="25"/>
      <c r="F21" s="23"/>
      <c r="G21" s="25"/>
      <c r="H21" s="25"/>
      <c r="I21" s="25"/>
      <c r="J21" s="25"/>
    </row>
    <row r="22" spans="1:10" s="5" customFormat="1" ht="15.75">
      <c r="A22" s="19"/>
      <c r="B22" s="20"/>
      <c r="C22" s="20"/>
      <c r="D22" s="20" t="s">
        <v>12</v>
      </c>
      <c r="E22" s="21"/>
      <c r="F22" s="20"/>
      <c r="G22" s="21"/>
      <c r="H22" s="21"/>
      <c r="I22" s="21">
        <f>ROUND(SUM(I2:I21),0)</f>
        <v>0</v>
      </c>
      <c r="J22" s="21">
        <f>ROUND(SUM(J2:J21),0)</f>
        <v>0</v>
      </c>
    </row>
  </sheetData>
  <sheetProtection/>
  <printOptions/>
  <pageMargins left="0.2362204724409449" right="0.2362204724409449" top="0.9055118110236221" bottom="0.7086614173228347" header="0.4330708661417323" footer="0.4330708661417323"/>
  <pageSetup firstPageNumber="1" useFirstPageNumber="1" horizontalDpi="600" verticalDpi="600" orientation="portrait" paperSize="9" scale="85" r:id="rId1"/>
  <headerFooter>
    <oddHeader>&amp;L&amp;"Times New Roman CE,Félkövér"&amp;10 Irtás, föld- és sziklamunka&amp;C&amp;"-,Félkövér"&amp;10Egyedi szennyvíztisztító kisberendezések telepítése&amp;R&amp;"Times New Roman,Félkövér"&amp;10Szebény  Község Egyedi Szennyvízkezelés
 VP6-7.2.1.2-16
</oddHeader>
    <oddFooter>&amp;L&amp;"Times New Roman,Normál"Részletes költségvetés kiírás&amp;R&amp;"Times New Roman,Normál"2017.09.18.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view="pageLayout" zoomScale="80" zoomScalePageLayoutView="80" workbookViewId="0" topLeftCell="A23">
      <selection activeCell="I24" sqref="I24"/>
    </sheetView>
  </sheetViews>
  <sheetFormatPr defaultColWidth="9.140625" defaultRowHeight="15"/>
  <cols>
    <col min="1" max="1" width="4.28125" style="4" customWidth="1"/>
    <col min="2" max="2" width="10.7109375" style="1" customWidth="1"/>
    <col min="3" max="3" width="10.8515625" style="1" customWidth="1"/>
    <col min="4" max="4" width="24.57421875" style="1" customWidth="1"/>
    <col min="5" max="5" width="7.421875" style="3" customWidth="1"/>
    <col min="6" max="6" width="8.421875" style="1" customWidth="1"/>
    <col min="7" max="7" width="10.00390625" style="3" customWidth="1"/>
    <col min="8" max="8" width="10.421875" style="3" customWidth="1"/>
    <col min="9" max="9" width="12.421875" style="3" customWidth="1"/>
    <col min="10" max="10" width="10.28125" style="3" customWidth="1"/>
    <col min="11" max="11" width="15.7109375" style="1" customWidth="1"/>
    <col min="12" max="16384" width="9.140625" style="1" customWidth="1"/>
  </cols>
  <sheetData>
    <row r="1" spans="1:10" s="2" customFormat="1" ht="31.5">
      <c r="A1" s="19" t="s">
        <v>3</v>
      </c>
      <c r="B1" s="20" t="s">
        <v>92</v>
      </c>
      <c r="C1" s="20" t="s">
        <v>93</v>
      </c>
      <c r="D1" s="20" t="s">
        <v>4</v>
      </c>
      <c r="E1" s="21" t="s">
        <v>5</v>
      </c>
      <c r="F1" s="20" t="s">
        <v>6</v>
      </c>
      <c r="G1" s="21" t="s">
        <v>7</v>
      </c>
      <c r="H1" s="21" t="s">
        <v>8</v>
      </c>
      <c r="I1" s="21" t="s">
        <v>9</v>
      </c>
      <c r="J1" s="21" t="s">
        <v>10</v>
      </c>
    </row>
    <row r="2" spans="1:10" ht="126">
      <c r="A2" s="22">
        <v>1</v>
      </c>
      <c r="B2" s="23" t="s">
        <v>36</v>
      </c>
      <c r="C2" s="23" t="s">
        <v>155</v>
      </c>
      <c r="D2" s="24" t="s">
        <v>153</v>
      </c>
      <c r="E2" s="23">
        <v>405</v>
      </c>
      <c r="F2" s="23" t="s">
        <v>11</v>
      </c>
      <c r="G2" s="25">
        <v>0</v>
      </c>
      <c r="H2" s="25">
        <v>0</v>
      </c>
      <c r="I2" s="25">
        <f>ROUND(E2*G2,0)</f>
        <v>0</v>
      </c>
      <c r="J2" s="25">
        <f>ROUND(E2*H2,0)</f>
        <v>0</v>
      </c>
    </row>
    <row r="3" spans="1:10" ht="15.75">
      <c r="A3" s="22"/>
      <c r="B3" s="23"/>
      <c r="C3" s="23"/>
      <c r="D3" s="24"/>
      <c r="E3" s="23"/>
      <c r="F3" s="23"/>
      <c r="G3" s="25"/>
      <c r="H3" s="25"/>
      <c r="I3" s="25"/>
      <c r="J3" s="25"/>
    </row>
    <row r="4" spans="1:10" ht="236.25">
      <c r="A4" s="22">
        <v>2</v>
      </c>
      <c r="B4" s="23" t="s">
        <v>122</v>
      </c>
      <c r="C4" s="23" t="s">
        <v>123</v>
      </c>
      <c r="D4" s="24" t="s">
        <v>121</v>
      </c>
      <c r="E4" s="23">
        <v>275</v>
      </c>
      <c r="F4" s="23" t="s">
        <v>15</v>
      </c>
      <c r="G4" s="25">
        <v>0</v>
      </c>
      <c r="H4" s="25">
        <v>0</v>
      </c>
      <c r="I4" s="25">
        <f>ROUND(E4*G4,0)</f>
        <v>0</v>
      </c>
      <c r="J4" s="25">
        <f>ROUND(E4*H4,0)</f>
        <v>0</v>
      </c>
    </row>
    <row r="5" spans="1:10" ht="15.75">
      <c r="A5" s="22"/>
      <c r="B5" s="23"/>
      <c r="C5" s="23"/>
      <c r="D5" s="24"/>
      <c r="E5" s="23"/>
      <c r="F5" s="23"/>
      <c r="G5" s="25"/>
      <c r="H5" s="25"/>
      <c r="I5" s="25"/>
      <c r="J5" s="25"/>
    </row>
    <row r="6" spans="1:10" ht="283.5">
      <c r="A6" s="22">
        <v>3</v>
      </c>
      <c r="B6" s="23" t="s">
        <v>126</v>
      </c>
      <c r="C6" s="23" t="s">
        <v>125</v>
      </c>
      <c r="D6" s="29" t="s">
        <v>124</v>
      </c>
      <c r="E6" s="23">
        <v>22</v>
      </c>
      <c r="F6" s="23" t="s">
        <v>14</v>
      </c>
      <c r="G6" s="25">
        <v>0</v>
      </c>
      <c r="H6" s="25">
        <v>0</v>
      </c>
      <c r="I6" s="25">
        <f>ROUND(E6*G6,0)</f>
        <v>0</v>
      </c>
      <c r="J6" s="25">
        <f>ROUND(E6*H6,0)</f>
        <v>0</v>
      </c>
    </row>
    <row r="7" spans="1:10" ht="15.75">
      <c r="A7" s="22"/>
      <c r="B7" s="23"/>
      <c r="C7" s="23"/>
      <c r="D7" s="24"/>
      <c r="E7" s="23"/>
      <c r="F7" s="23"/>
      <c r="G7" s="25"/>
      <c r="H7" s="25"/>
      <c r="I7" s="25"/>
      <c r="J7" s="25"/>
    </row>
    <row r="8" spans="1:10" ht="220.5">
      <c r="A8" s="22">
        <v>4</v>
      </c>
      <c r="B8" s="23" t="s">
        <v>129</v>
      </c>
      <c r="C8" s="23" t="s">
        <v>128</v>
      </c>
      <c r="D8" s="24" t="s">
        <v>127</v>
      </c>
      <c r="E8" s="23">
        <v>44</v>
      </c>
      <c r="F8" s="23" t="s">
        <v>14</v>
      </c>
      <c r="G8" s="25">
        <v>0</v>
      </c>
      <c r="H8" s="25">
        <v>0</v>
      </c>
      <c r="I8" s="25">
        <f>ROUND(E8*G8,0)</f>
        <v>0</v>
      </c>
      <c r="J8" s="25">
        <f>ROUND(E8*H8,0)</f>
        <v>0</v>
      </c>
    </row>
    <row r="9" spans="1:10" ht="15.75">
      <c r="A9" s="22"/>
      <c r="B9" s="23"/>
      <c r="C9" s="23"/>
      <c r="D9" s="24"/>
      <c r="E9" s="23"/>
      <c r="F9" s="23"/>
      <c r="G9" s="25"/>
      <c r="H9" s="25"/>
      <c r="I9" s="25"/>
      <c r="J9" s="25"/>
    </row>
    <row r="10" spans="1:10" ht="220.5">
      <c r="A10" s="22">
        <v>5</v>
      </c>
      <c r="B10" s="23" t="s">
        <v>132</v>
      </c>
      <c r="C10" s="23" t="s">
        <v>131</v>
      </c>
      <c r="D10" s="24" t="s">
        <v>130</v>
      </c>
      <c r="E10" s="23">
        <v>11</v>
      </c>
      <c r="F10" s="23" t="s">
        <v>14</v>
      </c>
      <c r="G10" s="25">
        <v>0</v>
      </c>
      <c r="H10" s="25">
        <v>0</v>
      </c>
      <c r="I10" s="25">
        <f>ROUND(E10*G10,0)</f>
        <v>0</v>
      </c>
      <c r="J10" s="25">
        <f>ROUND(E10*H10,0)</f>
        <v>0</v>
      </c>
    </row>
    <row r="11" spans="1:10" ht="15.75">
      <c r="A11" s="22"/>
      <c r="B11" s="23"/>
      <c r="C11" s="23"/>
      <c r="D11" s="24"/>
      <c r="E11" s="23"/>
      <c r="F11" s="23"/>
      <c r="G11" s="25"/>
      <c r="H11" s="25"/>
      <c r="I11" s="25"/>
      <c r="J11" s="25"/>
    </row>
    <row r="12" spans="1:10" ht="231" customHeight="1">
      <c r="A12" s="22">
        <v>6</v>
      </c>
      <c r="B12" s="23" t="s">
        <v>135</v>
      </c>
      <c r="C12" s="23" t="s">
        <v>134</v>
      </c>
      <c r="D12" s="24" t="s">
        <v>133</v>
      </c>
      <c r="E12" s="23">
        <v>33</v>
      </c>
      <c r="F12" s="23" t="s">
        <v>14</v>
      </c>
      <c r="G12" s="25">
        <v>0</v>
      </c>
      <c r="H12" s="25">
        <v>0</v>
      </c>
      <c r="I12" s="25">
        <f>ROUND(E12*G12,0)</f>
        <v>0</v>
      </c>
      <c r="J12" s="25">
        <f>ROUND(E12*H12,0)</f>
        <v>0</v>
      </c>
    </row>
    <row r="13" spans="1:10" ht="16.5" customHeight="1">
      <c r="A13" s="22"/>
      <c r="B13" s="23"/>
      <c r="C13" s="23"/>
      <c r="D13" s="24"/>
      <c r="E13" s="23"/>
      <c r="F13" s="23"/>
      <c r="G13" s="25"/>
      <c r="H13" s="25"/>
      <c r="I13" s="25"/>
      <c r="J13" s="25"/>
    </row>
    <row r="14" spans="1:10" ht="225.75" customHeight="1">
      <c r="A14" s="22">
        <v>7</v>
      </c>
      <c r="B14" s="23" t="s">
        <v>138</v>
      </c>
      <c r="C14" s="23" t="s">
        <v>137</v>
      </c>
      <c r="D14" s="24" t="s">
        <v>136</v>
      </c>
      <c r="E14" s="23">
        <v>22</v>
      </c>
      <c r="F14" s="23" t="s">
        <v>14</v>
      </c>
      <c r="G14" s="25">
        <v>0</v>
      </c>
      <c r="H14" s="25">
        <v>0</v>
      </c>
      <c r="I14" s="25">
        <f>ROUND(E14*G14,0)</f>
        <v>0</v>
      </c>
      <c r="J14" s="25">
        <f>ROUND(E14*H14,0)</f>
        <v>0</v>
      </c>
    </row>
    <row r="15" spans="1:10" ht="21.75" customHeight="1">
      <c r="A15" s="22"/>
      <c r="B15" s="23"/>
      <c r="C15" s="23"/>
      <c r="D15" s="24"/>
      <c r="E15" s="23"/>
      <c r="F15" s="23"/>
      <c r="G15" s="25"/>
      <c r="H15" s="25"/>
      <c r="I15" s="25"/>
      <c r="J15" s="25"/>
    </row>
    <row r="16" spans="1:10" ht="236.25">
      <c r="A16" s="22">
        <v>8</v>
      </c>
      <c r="B16" s="23" t="s">
        <v>141</v>
      </c>
      <c r="C16" s="23" t="s">
        <v>140</v>
      </c>
      <c r="D16" s="29" t="s">
        <v>139</v>
      </c>
      <c r="E16" s="23">
        <v>22</v>
      </c>
      <c r="F16" s="23" t="s">
        <v>14</v>
      </c>
      <c r="G16" s="25">
        <v>0</v>
      </c>
      <c r="H16" s="25">
        <v>0</v>
      </c>
      <c r="I16" s="25">
        <f>ROUND(E16*G16,0)</f>
        <v>0</v>
      </c>
      <c r="J16" s="25">
        <f>ROUND(E16*H16,0)</f>
        <v>0</v>
      </c>
    </row>
    <row r="17" spans="1:10" ht="15.75">
      <c r="A17" s="22"/>
      <c r="B17" s="23"/>
      <c r="C17" s="23"/>
      <c r="D17" s="23"/>
      <c r="E17" s="23"/>
      <c r="F17" s="23"/>
      <c r="G17" s="25"/>
      <c r="H17" s="25"/>
      <c r="I17" s="25"/>
      <c r="J17" s="25"/>
    </row>
    <row r="18" spans="1:10" ht="267" customHeight="1">
      <c r="A18" s="22">
        <v>9</v>
      </c>
      <c r="B18" s="23" t="s">
        <v>40</v>
      </c>
      <c r="C18" s="23" t="s">
        <v>104</v>
      </c>
      <c r="D18" s="29" t="s">
        <v>143</v>
      </c>
      <c r="E18" s="23">
        <v>70</v>
      </c>
      <c r="F18" s="23" t="s">
        <v>14</v>
      </c>
      <c r="G18" s="25">
        <v>0</v>
      </c>
      <c r="H18" s="25">
        <v>0</v>
      </c>
      <c r="I18" s="25">
        <f>ROUND(E18*G18,0)</f>
        <v>0</v>
      </c>
      <c r="J18" s="25">
        <f>ROUND(E18*H18,0)</f>
        <v>0</v>
      </c>
    </row>
    <row r="19" spans="1:10" ht="14.25" customHeight="1">
      <c r="A19" s="22"/>
      <c r="B19" s="23"/>
      <c r="C19" s="23"/>
      <c r="D19" s="29"/>
      <c r="E19" s="23"/>
      <c r="F19" s="23"/>
      <c r="G19" s="25"/>
      <c r="H19" s="25"/>
      <c r="I19" s="25"/>
      <c r="J19" s="25"/>
    </row>
    <row r="20" spans="1:10" ht="213" customHeight="1">
      <c r="A20" s="22">
        <v>10</v>
      </c>
      <c r="B20" s="23" t="s">
        <v>41</v>
      </c>
      <c r="C20" s="23" t="s">
        <v>107</v>
      </c>
      <c r="D20" s="29" t="s">
        <v>142</v>
      </c>
      <c r="E20" s="23">
        <v>840</v>
      </c>
      <c r="F20" s="23" t="s">
        <v>13</v>
      </c>
      <c r="G20" s="25">
        <v>0</v>
      </c>
      <c r="H20" s="25">
        <v>0</v>
      </c>
      <c r="I20" s="25">
        <f>ROUND(E20*G20,0)</f>
        <v>0</v>
      </c>
      <c r="J20" s="25">
        <f>ROUND(E20*H20,0)</f>
        <v>0</v>
      </c>
    </row>
    <row r="21" spans="1:10" ht="12" customHeight="1">
      <c r="A21" s="22"/>
      <c r="B21" s="23"/>
      <c r="C21" s="23"/>
      <c r="D21" s="29"/>
      <c r="E21" s="23"/>
      <c r="F21" s="23"/>
      <c r="G21" s="25"/>
      <c r="H21" s="25"/>
      <c r="I21" s="25"/>
      <c r="J21" s="25"/>
    </row>
    <row r="22" spans="1:10" ht="192" customHeight="1">
      <c r="A22" s="22">
        <v>11</v>
      </c>
      <c r="B22" s="23" t="s">
        <v>38</v>
      </c>
      <c r="C22" s="23" t="s">
        <v>105</v>
      </c>
      <c r="D22" s="29" t="s">
        <v>39</v>
      </c>
      <c r="E22" s="23">
        <v>140</v>
      </c>
      <c r="F22" s="23" t="s">
        <v>14</v>
      </c>
      <c r="G22" s="25">
        <v>0</v>
      </c>
      <c r="H22" s="25">
        <v>0</v>
      </c>
      <c r="I22" s="25">
        <f>ROUND(E22*G22,0)</f>
        <v>0</v>
      </c>
      <c r="J22" s="25">
        <f>ROUND(E22*H22,0)</f>
        <v>0</v>
      </c>
    </row>
    <row r="23" spans="1:10" ht="15.75" customHeight="1">
      <c r="A23" s="22"/>
      <c r="B23" s="23"/>
      <c r="C23" s="23"/>
      <c r="D23" s="29"/>
      <c r="E23" s="23"/>
      <c r="F23" s="23"/>
      <c r="G23" s="25"/>
      <c r="H23" s="25"/>
      <c r="I23" s="25"/>
      <c r="J23" s="25"/>
    </row>
    <row r="24" spans="1:10" ht="282" customHeight="1">
      <c r="A24" s="22">
        <v>12</v>
      </c>
      <c r="B24" s="23" t="s">
        <v>37</v>
      </c>
      <c r="C24" s="23" t="s">
        <v>106</v>
      </c>
      <c r="D24" s="29" t="s">
        <v>144</v>
      </c>
      <c r="E24" s="23">
        <v>140</v>
      </c>
      <c r="F24" s="23" t="s">
        <v>14</v>
      </c>
      <c r="G24" s="25">
        <v>0</v>
      </c>
      <c r="H24" s="25">
        <v>0</v>
      </c>
      <c r="I24" s="25">
        <f>ROUND(E24*G24,0)</f>
        <v>0</v>
      </c>
      <c r="J24" s="25">
        <f>ROUND(E24*H24,0)</f>
        <v>0</v>
      </c>
    </row>
    <row r="25" spans="1:10" s="5" customFormat="1" ht="21.75" customHeight="1">
      <c r="A25" s="19"/>
      <c r="B25" s="20"/>
      <c r="C25" s="20"/>
      <c r="D25" s="20" t="s">
        <v>12</v>
      </c>
      <c r="E25" s="21"/>
      <c r="F25" s="20"/>
      <c r="G25" s="21"/>
      <c r="H25" s="21"/>
      <c r="I25" s="21">
        <f>ROUND(SUM(I2:I24),0)</f>
        <v>0</v>
      </c>
      <c r="J25" s="21">
        <f>ROUND(SUM(J2:J24),0)</f>
        <v>0</v>
      </c>
    </row>
    <row r="26" ht="252.75" customHeight="1"/>
  </sheetData>
  <sheetProtection/>
  <printOptions/>
  <pageMargins left="0.2362204724409449" right="0.2362204724409449" top="0.9055118110236221" bottom="0.703125" header="0.4330708661417323" footer="0.4330708661417323"/>
  <pageSetup firstPageNumber="1" useFirstPageNumber="1" horizontalDpi="600" verticalDpi="600" orientation="portrait" paperSize="9" scale="90" r:id="rId1"/>
  <headerFooter>
    <oddHeader>&amp;L&amp;"Times New Roman CE,Félkövér"&amp;10 Szivárgóépítés, alagcsövezés&amp;C&amp;"-,Félkövér"&amp;10Egyedi szennyvíztisztító kisberendezések telepítése&amp;R&amp;"Times New Roman,Normál"&amp;10Szebény Község Egyedi Szennyvízkezelés
VP6-7.2.1.2-16&amp;"Times New Roman,Félkövér"
</oddHeader>
    <oddFooter>&amp;L&amp;"Times New Roman,Normál"Részletes költségvetés kiírás&amp;R&amp;"Times New Roman,Normál"2017.09.18.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tabSelected="1" view="pageLayout" zoomScale="80" zoomScalePageLayoutView="80" workbookViewId="0" topLeftCell="A8">
      <selection activeCell="D8" sqref="D8"/>
    </sheetView>
  </sheetViews>
  <sheetFormatPr defaultColWidth="9.140625" defaultRowHeight="15"/>
  <cols>
    <col min="1" max="1" width="4.28125" style="4" customWidth="1"/>
    <col min="2" max="3" width="10.421875" style="1" customWidth="1"/>
    <col min="4" max="4" width="25.421875" style="1" customWidth="1"/>
    <col min="5" max="5" width="8.140625" style="3" customWidth="1"/>
    <col min="6" max="6" width="8.00390625" style="1" customWidth="1"/>
    <col min="7" max="7" width="10.00390625" style="3" customWidth="1"/>
    <col min="8" max="8" width="7.28125" style="3" customWidth="1"/>
    <col min="9" max="9" width="12.28125" style="3" customWidth="1"/>
    <col min="10" max="10" width="10.28125" style="3" customWidth="1"/>
    <col min="11" max="11" width="15.7109375" style="1" customWidth="1"/>
    <col min="12" max="16384" width="9.140625" style="1" customWidth="1"/>
  </cols>
  <sheetData>
    <row r="1" spans="1:10" s="2" customFormat="1" ht="47.25">
      <c r="A1" s="19" t="s">
        <v>3</v>
      </c>
      <c r="B1" s="20" t="s">
        <v>92</v>
      </c>
      <c r="C1" s="20" t="s">
        <v>93</v>
      </c>
      <c r="D1" s="20" t="s">
        <v>4</v>
      </c>
      <c r="E1" s="21" t="s">
        <v>5</v>
      </c>
      <c r="F1" s="20" t="s">
        <v>6</v>
      </c>
      <c r="G1" s="21" t="s">
        <v>7</v>
      </c>
      <c r="H1" s="21" t="s">
        <v>8</v>
      </c>
      <c r="I1" s="21" t="s">
        <v>9</v>
      </c>
      <c r="J1" s="21" t="s">
        <v>10</v>
      </c>
    </row>
    <row r="2" spans="1:10" ht="165" customHeight="1">
      <c r="A2" s="22">
        <v>1</v>
      </c>
      <c r="B2" s="23" t="s">
        <v>43</v>
      </c>
      <c r="C2" s="23" t="s">
        <v>108</v>
      </c>
      <c r="D2" s="24" t="s">
        <v>44</v>
      </c>
      <c r="E2" s="23">
        <v>2025</v>
      </c>
      <c r="F2" s="23" t="s">
        <v>15</v>
      </c>
      <c r="G2" s="25">
        <v>0</v>
      </c>
      <c r="H2" s="25">
        <v>0</v>
      </c>
      <c r="I2" s="25">
        <f>ROUND(E2*G2,0)</f>
        <v>0</v>
      </c>
      <c r="J2" s="25">
        <f>ROUND(E2*H2,0)</f>
        <v>0</v>
      </c>
    </row>
    <row r="3" spans="1:10" ht="15.75">
      <c r="A3" s="22"/>
      <c r="B3" s="23"/>
      <c r="C3" s="23"/>
      <c r="D3" s="23"/>
      <c r="E3" s="25"/>
      <c r="F3" s="23"/>
      <c r="G3" s="25"/>
      <c r="H3" s="25" t="s">
        <v>120</v>
      </c>
      <c r="I3" s="25"/>
      <c r="J3" s="25"/>
    </row>
    <row r="4" spans="1:10" ht="198" customHeight="1">
      <c r="A4" s="22">
        <v>2</v>
      </c>
      <c r="B4" s="23" t="s">
        <v>45</v>
      </c>
      <c r="C4" s="23" t="s">
        <v>157</v>
      </c>
      <c r="D4" s="24" t="s">
        <v>163</v>
      </c>
      <c r="E4" s="25">
        <v>35</v>
      </c>
      <c r="F4" s="23" t="s">
        <v>14</v>
      </c>
      <c r="G4" s="25">
        <v>0</v>
      </c>
      <c r="H4" s="25">
        <v>0</v>
      </c>
      <c r="I4" s="25">
        <f>ROUND(E4*G4,0)</f>
        <v>0</v>
      </c>
      <c r="J4" s="25">
        <f>ROUND(E4*H4,0)</f>
        <v>0</v>
      </c>
    </row>
    <row r="5" spans="1:10" ht="15.75">
      <c r="A5" s="22"/>
      <c r="B5" s="23"/>
      <c r="C5" s="23"/>
      <c r="D5" s="23"/>
      <c r="E5" s="25"/>
      <c r="F5" s="23"/>
      <c r="G5" s="25"/>
      <c r="H5" s="25"/>
      <c r="I5" s="25"/>
      <c r="J5" s="25"/>
    </row>
    <row r="6" spans="1:10" ht="146.25" customHeight="1">
      <c r="A6" s="22">
        <v>3</v>
      </c>
      <c r="B6" s="23" t="s">
        <v>46</v>
      </c>
      <c r="C6" s="23" t="s">
        <v>109</v>
      </c>
      <c r="D6" s="24" t="s">
        <v>47</v>
      </c>
      <c r="E6" s="23">
        <v>70</v>
      </c>
      <c r="F6" s="23" t="s">
        <v>14</v>
      </c>
      <c r="G6" s="25">
        <v>0</v>
      </c>
      <c r="H6" s="25">
        <v>0</v>
      </c>
      <c r="I6" s="25">
        <f>ROUND(E6*G6,0)</f>
        <v>0</v>
      </c>
      <c r="J6" s="25">
        <f>ROUND(E6*H6,0)</f>
        <v>0</v>
      </c>
    </row>
    <row r="7" spans="1:10" ht="15.75">
      <c r="A7" s="22"/>
      <c r="B7" s="23"/>
      <c r="C7" s="23"/>
      <c r="D7" s="23"/>
      <c r="E7" s="25"/>
      <c r="F7" s="23"/>
      <c r="G7" s="25"/>
      <c r="H7" s="25"/>
      <c r="I7" s="25"/>
      <c r="J7" s="25"/>
    </row>
    <row r="8" spans="1:10" ht="268.5" customHeight="1">
      <c r="A8" s="22">
        <v>4</v>
      </c>
      <c r="B8" s="23" t="s">
        <v>89</v>
      </c>
      <c r="C8" s="23"/>
      <c r="D8" s="23" t="s">
        <v>165</v>
      </c>
      <c r="E8" s="25">
        <v>81</v>
      </c>
      <c r="F8" s="23" t="s">
        <v>14</v>
      </c>
      <c r="G8" s="25">
        <v>0</v>
      </c>
      <c r="H8" s="25">
        <v>0</v>
      </c>
      <c r="I8" s="25">
        <f>E8*G8</f>
        <v>0</v>
      </c>
      <c r="J8" s="25">
        <f>E8*H8</f>
        <v>0</v>
      </c>
    </row>
    <row r="9" spans="1:10" ht="15.75">
      <c r="A9" s="22"/>
      <c r="B9" s="23"/>
      <c r="C9" s="23"/>
      <c r="D9" s="23"/>
      <c r="E9" s="25"/>
      <c r="F9" s="23"/>
      <c r="G9" s="25"/>
      <c r="H9" s="25"/>
      <c r="I9" s="25"/>
      <c r="J9" s="25"/>
    </row>
    <row r="10" spans="1:10" s="5" customFormat="1" ht="15.75">
      <c r="A10" s="19"/>
      <c r="B10" s="20"/>
      <c r="C10" s="20"/>
      <c r="D10" s="20" t="s">
        <v>12</v>
      </c>
      <c r="E10" s="21"/>
      <c r="F10" s="20"/>
      <c r="G10" s="21"/>
      <c r="H10" s="21"/>
      <c r="I10" s="21">
        <f>ROUND(SUM(I2:I8),0)</f>
        <v>0</v>
      </c>
      <c r="J10" s="21">
        <f>ROUND(SUM(J2:J8),0)</f>
        <v>0</v>
      </c>
    </row>
  </sheetData>
  <sheetProtection/>
  <printOptions/>
  <pageMargins left="0.2362204724409449" right="0.2362204724409449" top="0.9055118110236221" bottom="0.7086614173228347" header="0.4330708661417323" footer="0.4330708661417323"/>
  <pageSetup firstPageNumber="1" useFirstPageNumber="1" horizontalDpi="600" verticalDpi="600" orientation="portrait" paperSize="9" scale="92" r:id="rId1"/>
  <headerFooter>
    <oddHeader>&amp;L&amp;"Times New Roman CE,Félkövér"&amp;10 Közműcsatorna-építés&amp;C&amp;"-,Félkövér"&amp;10Egyedi Szennyvíztisztító kisberendezések  telepítése
&amp;R&amp;"Times New Roman,Normál"&amp;10Szebény Község Egyedi  Szenyvízkezelés
VP6-7.2.1.2-16</oddHeader>
    <oddFooter>&amp;L&amp;"Times New Roman,Normál"Részletes költségvetés kiírás&amp;R&amp;"Times New Roman,Normál"2017.09.18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"/>
  <sheetViews>
    <sheetView view="pageLayout" zoomScale="80" zoomScalePageLayoutView="80" workbookViewId="0" topLeftCell="A15">
      <selection activeCell="H7" sqref="H7"/>
    </sheetView>
  </sheetViews>
  <sheetFormatPr defaultColWidth="9.140625" defaultRowHeight="15"/>
  <cols>
    <col min="1" max="1" width="4.28125" style="4" customWidth="1"/>
    <col min="2" max="3" width="10.57421875" style="1" customWidth="1"/>
    <col min="4" max="4" width="25.140625" style="1" customWidth="1"/>
    <col min="5" max="5" width="7.7109375" style="3" customWidth="1"/>
    <col min="6" max="6" width="9.28125" style="1" customWidth="1"/>
    <col min="7" max="7" width="10.421875" style="3" customWidth="1"/>
    <col min="8" max="8" width="10.140625" style="3" customWidth="1"/>
    <col min="9" max="10" width="10.28125" style="3" customWidth="1"/>
    <col min="11" max="11" width="15.7109375" style="1" customWidth="1"/>
    <col min="12" max="16384" width="9.140625" style="1" customWidth="1"/>
  </cols>
  <sheetData>
    <row r="1" spans="1:10" s="2" customFormat="1" ht="31.5">
      <c r="A1" s="19" t="s">
        <v>3</v>
      </c>
      <c r="B1" s="20" t="s">
        <v>92</v>
      </c>
      <c r="C1" s="20" t="s">
        <v>93</v>
      </c>
      <c r="D1" s="20" t="s">
        <v>4</v>
      </c>
      <c r="E1" s="21" t="s">
        <v>5</v>
      </c>
      <c r="F1" s="20" t="s">
        <v>6</v>
      </c>
      <c r="G1" s="21" t="s">
        <v>7</v>
      </c>
      <c r="H1" s="21" t="s">
        <v>8</v>
      </c>
      <c r="I1" s="21" t="s">
        <v>9</v>
      </c>
      <c r="J1" s="21" t="s">
        <v>10</v>
      </c>
    </row>
    <row r="2" spans="1:10" ht="180.75" customHeight="1">
      <c r="A2" s="22">
        <v>1</v>
      </c>
      <c r="B2" s="23" t="s">
        <v>49</v>
      </c>
      <c r="C2" s="23" t="s">
        <v>110</v>
      </c>
      <c r="D2" s="24" t="s">
        <v>50</v>
      </c>
      <c r="E2" s="23">
        <v>486</v>
      </c>
      <c r="F2" s="23" t="s">
        <v>15</v>
      </c>
      <c r="G2" s="25">
        <v>0</v>
      </c>
      <c r="H2" s="25">
        <v>0</v>
      </c>
      <c r="I2" s="25">
        <f>ROUND(E2*G2,0)</f>
        <v>0</v>
      </c>
      <c r="J2" s="25">
        <f>ROUND(E2*H2,0)</f>
        <v>0</v>
      </c>
    </row>
    <row r="3" spans="1:10" ht="15.75">
      <c r="A3" s="22"/>
      <c r="B3" s="23"/>
      <c r="C3" s="23"/>
      <c r="D3" s="23"/>
      <c r="E3" s="25"/>
      <c r="F3" s="23"/>
      <c r="G3" s="25"/>
      <c r="H3" s="25"/>
      <c r="I3" s="25"/>
      <c r="J3" s="25"/>
    </row>
    <row r="4" spans="1:10" s="5" customFormat="1" ht="15.75">
      <c r="A4" s="19"/>
      <c r="B4" s="20"/>
      <c r="C4" s="20"/>
      <c r="D4" s="20" t="s">
        <v>12</v>
      </c>
      <c r="E4" s="21"/>
      <c r="F4" s="20"/>
      <c r="G4" s="21"/>
      <c r="H4" s="21"/>
      <c r="I4" s="21">
        <f>ROUND(SUM(I2:I3),0)</f>
        <v>0</v>
      </c>
      <c r="J4" s="21">
        <f>ROUND(SUM(J2:J3),0)</f>
        <v>0</v>
      </c>
    </row>
  </sheetData>
  <sheetProtection/>
  <printOptions/>
  <pageMargins left="0.2362204724409449" right="0.2362204724409449" top="0.9055118110236221" bottom="0.7086614173228347" header="0.4330708661417323" footer="0.4330708661417323"/>
  <pageSetup firstPageNumber="1" useFirstPageNumber="1" horizontalDpi="600" verticalDpi="600" orientation="portrait" paperSize="9" scale="90" r:id="rId1"/>
  <headerFooter>
    <oddHeader>&amp;L&amp;"Times New Roman CE,Félkövér"&amp;10 Technológiai légtechnikai munkák&amp;C&amp;"-,Félkövér"&amp;10Egyedi szennyvíztisztító kisberendezések telepítése
&amp;R&amp;"Times New Roman,Normál"&amp;10Szebény Község Egyedi Szennyvízkezelés
VP6-7.2.1.2-16</oddHeader>
    <oddFooter>&amp;L&amp;"Times New Roman,Normál"Részletes költségvetés kiírás&amp;R&amp;"Times New Roman,Normál"2017.09.18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view="pageLayout" zoomScale="80" zoomScalePageLayoutView="80" workbookViewId="0" topLeftCell="A21">
      <selection activeCell="I14" sqref="I14"/>
    </sheetView>
  </sheetViews>
  <sheetFormatPr defaultColWidth="9.140625" defaultRowHeight="15"/>
  <cols>
    <col min="1" max="1" width="4.28125" style="4" customWidth="1"/>
    <col min="2" max="2" width="10.7109375" style="1" customWidth="1"/>
    <col min="3" max="3" width="10.00390625" style="1" customWidth="1"/>
    <col min="4" max="4" width="25.28125" style="1" customWidth="1"/>
    <col min="5" max="5" width="8.7109375" style="3" customWidth="1"/>
    <col min="6" max="6" width="8.28125" style="1" customWidth="1"/>
    <col min="7" max="7" width="10.421875" style="3" customWidth="1"/>
    <col min="8" max="8" width="10.140625" style="3" customWidth="1"/>
    <col min="9" max="10" width="10.28125" style="3" customWidth="1"/>
    <col min="11" max="11" width="15.7109375" style="1" customWidth="1"/>
    <col min="12" max="16384" width="9.140625" style="1" customWidth="1"/>
  </cols>
  <sheetData>
    <row r="1" spans="1:10" s="2" customFormat="1" ht="31.5">
      <c r="A1" s="19" t="s">
        <v>3</v>
      </c>
      <c r="B1" s="20" t="s">
        <v>92</v>
      </c>
      <c r="C1" s="20" t="s">
        <v>93</v>
      </c>
      <c r="D1" s="20" t="s">
        <v>4</v>
      </c>
      <c r="E1" s="21" t="s">
        <v>5</v>
      </c>
      <c r="F1" s="20" t="s">
        <v>6</v>
      </c>
      <c r="G1" s="21" t="s">
        <v>7</v>
      </c>
      <c r="H1" s="21" t="s">
        <v>8</v>
      </c>
      <c r="I1" s="21" t="s">
        <v>9</v>
      </c>
      <c r="J1" s="21" t="s">
        <v>10</v>
      </c>
    </row>
    <row r="2" spans="1:10" ht="144.75" customHeight="1">
      <c r="A2" s="22">
        <v>1</v>
      </c>
      <c r="B2" s="23" t="s">
        <v>52</v>
      </c>
      <c r="C2" s="23" t="s">
        <v>111</v>
      </c>
      <c r="D2" s="24" t="s">
        <v>53</v>
      </c>
      <c r="E2" s="23">
        <v>81</v>
      </c>
      <c r="F2" s="23" t="s">
        <v>15</v>
      </c>
      <c r="G2" s="25">
        <v>0</v>
      </c>
      <c r="H2" s="25">
        <v>0</v>
      </c>
      <c r="I2" s="25">
        <f>ROUND(E2*G2,0)</f>
        <v>0</v>
      </c>
      <c r="J2" s="25">
        <f>ROUND(E2*H2,0)</f>
        <v>0</v>
      </c>
    </row>
    <row r="3" spans="1:10" ht="15.75">
      <c r="A3" s="22"/>
      <c r="B3" s="23"/>
      <c r="C3" s="23"/>
      <c r="D3" s="23"/>
      <c r="E3" s="23"/>
      <c r="F3" s="23"/>
      <c r="G3" s="25"/>
      <c r="H3" s="25"/>
      <c r="I3" s="25"/>
      <c r="J3" s="25"/>
    </row>
    <row r="4" spans="1:10" ht="165" customHeight="1">
      <c r="A4" s="22">
        <v>2</v>
      </c>
      <c r="B4" s="23" t="s">
        <v>54</v>
      </c>
      <c r="C4" s="23" t="s">
        <v>112</v>
      </c>
      <c r="D4" s="24" t="s">
        <v>55</v>
      </c>
      <c r="E4" s="23">
        <v>243</v>
      </c>
      <c r="F4" s="23" t="s">
        <v>15</v>
      </c>
      <c r="G4" s="25">
        <v>0</v>
      </c>
      <c r="H4" s="25">
        <v>0</v>
      </c>
      <c r="I4" s="25">
        <f>ROUND(E4*G4,0)</f>
        <v>0</v>
      </c>
      <c r="J4" s="25">
        <f>ROUND(E4*H4,0)</f>
        <v>0</v>
      </c>
    </row>
    <row r="5" spans="1:10" ht="15.75">
      <c r="A5" s="22"/>
      <c r="B5" s="23"/>
      <c r="C5" s="23"/>
      <c r="D5" s="23"/>
      <c r="E5" s="23"/>
      <c r="F5" s="23"/>
      <c r="G5" s="25"/>
      <c r="H5" s="25"/>
      <c r="I5" s="25"/>
      <c r="J5" s="25"/>
    </row>
    <row r="6" spans="1:10" ht="223.5" customHeight="1">
      <c r="A6" s="22">
        <v>3</v>
      </c>
      <c r="B6" s="23" t="s">
        <v>56</v>
      </c>
      <c r="C6" s="23" t="s">
        <v>113</v>
      </c>
      <c r="D6" s="24" t="s">
        <v>164</v>
      </c>
      <c r="E6" s="23">
        <v>324</v>
      </c>
      <c r="F6" s="23" t="s">
        <v>15</v>
      </c>
      <c r="G6" s="25">
        <v>0</v>
      </c>
      <c r="H6" s="25">
        <v>0</v>
      </c>
      <c r="I6" s="25">
        <f>ROUND(E6*G6,0)</f>
        <v>0</v>
      </c>
      <c r="J6" s="25">
        <f>ROUND(E6*H6,0)</f>
        <v>0</v>
      </c>
    </row>
    <row r="7" spans="1:10" ht="15.75">
      <c r="A7" s="22"/>
      <c r="B7" s="23"/>
      <c r="C7" s="23"/>
      <c r="D7" s="23"/>
      <c r="E7" s="23"/>
      <c r="F7" s="23"/>
      <c r="G7" s="25"/>
      <c r="H7" s="25"/>
      <c r="I7" s="25"/>
      <c r="J7" s="25"/>
    </row>
    <row r="8" spans="1:10" ht="150" customHeight="1">
      <c r="A8" s="22">
        <v>4</v>
      </c>
      <c r="B8" s="23" t="s">
        <v>57</v>
      </c>
      <c r="C8" s="23" t="s">
        <v>114</v>
      </c>
      <c r="D8" s="24" t="s">
        <v>91</v>
      </c>
      <c r="E8" s="23">
        <v>324</v>
      </c>
      <c r="F8" s="23" t="s">
        <v>15</v>
      </c>
      <c r="G8" s="25">
        <v>0</v>
      </c>
      <c r="H8" s="25">
        <v>0</v>
      </c>
      <c r="I8" s="25">
        <f>ROUND(E8*G8,0)</f>
        <v>0</v>
      </c>
      <c r="J8" s="25">
        <f>ROUND(E8*H8,0)</f>
        <v>0</v>
      </c>
    </row>
    <row r="9" spans="1:10" ht="15.75">
      <c r="A9" s="22"/>
      <c r="B9" s="23"/>
      <c r="C9" s="23"/>
      <c r="D9" s="23"/>
      <c r="E9" s="23"/>
      <c r="F9" s="23"/>
      <c r="G9" s="25"/>
      <c r="H9" s="25"/>
      <c r="I9" s="25"/>
      <c r="J9" s="25"/>
    </row>
    <row r="10" spans="1:10" ht="97.5" customHeight="1">
      <c r="A10" s="22">
        <v>5</v>
      </c>
      <c r="B10" s="23" t="s">
        <v>58</v>
      </c>
      <c r="C10" s="23" t="s">
        <v>115</v>
      </c>
      <c r="D10" s="24" t="s">
        <v>59</v>
      </c>
      <c r="E10" s="23">
        <v>81</v>
      </c>
      <c r="F10" s="23" t="s">
        <v>14</v>
      </c>
      <c r="G10" s="25">
        <v>0</v>
      </c>
      <c r="H10" s="25">
        <v>0</v>
      </c>
      <c r="I10" s="25">
        <f>ROUND(E10*G10,0)</f>
        <v>0</v>
      </c>
      <c r="J10" s="25">
        <f>ROUND(E10*H10,0)</f>
        <v>0</v>
      </c>
    </row>
    <row r="11" spans="1:10" ht="16.5" customHeight="1">
      <c r="A11" s="22"/>
      <c r="B11" s="23"/>
      <c r="C11" s="23"/>
      <c r="D11" s="23"/>
      <c r="E11" s="23"/>
      <c r="F11" s="23"/>
      <c r="G11" s="25"/>
      <c r="H11" s="25"/>
      <c r="I11" s="25"/>
      <c r="J11" s="25"/>
    </row>
    <row r="12" spans="1:10" ht="161.25" customHeight="1">
      <c r="A12" s="22">
        <v>6</v>
      </c>
      <c r="B12" s="23" t="s">
        <v>60</v>
      </c>
      <c r="C12" s="23" t="s">
        <v>116</v>
      </c>
      <c r="D12" s="24" t="s">
        <v>61</v>
      </c>
      <c r="E12" s="23">
        <v>81</v>
      </c>
      <c r="F12" s="23" t="s">
        <v>14</v>
      </c>
      <c r="G12" s="25">
        <v>0</v>
      </c>
      <c r="H12" s="25">
        <v>0</v>
      </c>
      <c r="I12" s="25">
        <f>ROUND(E12*G12,0)</f>
        <v>0</v>
      </c>
      <c r="J12" s="25">
        <f>ROUND(E12*H12,0)</f>
        <v>0</v>
      </c>
    </row>
    <row r="13" spans="1:10" ht="15.75">
      <c r="A13" s="22"/>
      <c r="B13" s="23"/>
      <c r="C13" s="23"/>
      <c r="D13" s="23"/>
      <c r="E13" s="23"/>
      <c r="F13" s="23"/>
      <c r="G13" s="25"/>
      <c r="H13" s="25"/>
      <c r="I13" s="25"/>
      <c r="J13" s="25"/>
    </row>
    <row r="14" spans="1:10" ht="111.75" customHeight="1">
      <c r="A14" s="22">
        <v>7</v>
      </c>
      <c r="B14" s="23" t="s">
        <v>62</v>
      </c>
      <c r="C14" s="23" t="s">
        <v>117</v>
      </c>
      <c r="D14" s="24" t="s">
        <v>63</v>
      </c>
      <c r="E14" s="23">
        <v>81</v>
      </c>
      <c r="F14" s="23" t="s">
        <v>14</v>
      </c>
      <c r="G14" s="25">
        <v>0</v>
      </c>
      <c r="H14" s="25">
        <v>0</v>
      </c>
      <c r="I14" s="25">
        <f>ROUND(E14*G14,0)</f>
        <v>0</v>
      </c>
      <c r="J14" s="25">
        <f>ROUND(E14*H14,0)</f>
        <v>0</v>
      </c>
    </row>
    <row r="15" spans="1:10" ht="15.75">
      <c r="A15" s="22"/>
      <c r="B15" s="23"/>
      <c r="C15" s="23"/>
      <c r="D15" s="23"/>
      <c r="E15" s="25"/>
      <c r="F15" s="23"/>
      <c r="G15" s="25"/>
      <c r="H15" s="25"/>
      <c r="I15" s="25"/>
      <c r="J15" s="25"/>
    </row>
    <row r="16" spans="1:10" s="5" customFormat="1" ht="15.75">
      <c r="A16" s="19"/>
      <c r="B16" s="20"/>
      <c r="C16" s="20"/>
      <c r="D16" s="20" t="s">
        <v>12</v>
      </c>
      <c r="E16" s="21"/>
      <c r="F16" s="20"/>
      <c r="G16" s="21"/>
      <c r="H16" s="21"/>
      <c r="I16" s="21">
        <f>ROUND(SUM(I2:I15),0)</f>
        <v>0</v>
      </c>
      <c r="J16" s="21">
        <f>ROUND(SUM(J2:J15),0)</f>
        <v>0</v>
      </c>
    </row>
  </sheetData>
  <sheetProtection/>
  <printOptions/>
  <pageMargins left="0.2362204724409449" right="0.2362204724409449" top="0.9055118110236221" bottom="0.7086614173228347" header="0.4330708661417323" footer="0.4330708661417323"/>
  <pageSetup firstPageNumber="1" useFirstPageNumber="1" horizontalDpi="600" verticalDpi="600" orientation="portrait" paperSize="9" scale="91" r:id="rId1"/>
  <headerFooter>
    <oddHeader>&amp;L&amp;"Times New Roman CE,Félkövér"&amp;10 Elektromosenergia-ellátás,
 villanyszerelés&amp;C&amp;"-,Félkövér"&amp;10Egyedi szennyvíztisztító kisberendezések telepítése&amp;R&amp;"Times New Roman,Normál"&amp;10Szebény Község Egyedi Szennyvízkezelés
VP6-7.2.1.2-16</oddHeader>
    <oddFooter>&amp;L&amp;"Times New Roman,Normál"Részletes költségvetés kiírás&amp;R&amp;"Times New Roman,Normál"2017.09.18.</oddFooter>
  </headerFooter>
  <rowBreaks count="1" manualBreakCount="1">
    <brk id="1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8"/>
  <sheetViews>
    <sheetView view="pageLayout" zoomScale="80" zoomScalePageLayoutView="80" workbookViewId="0" topLeftCell="A9">
      <selection activeCell="I6" sqref="I6"/>
    </sheetView>
  </sheetViews>
  <sheetFormatPr defaultColWidth="9.140625" defaultRowHeight="15"/>
  <cols>
    <col min="1" max="1" width="4.28125" style="4" customWidth="1"/>
    <col min="2" max="3" width="10.57421875" style="1" customWidth="1"/>
    <col min="4" max="4" width="25.8515625" style="1" customWidth="1"/>
    <col min="5" max="5" width="8.28125" style="3" customWidth="1"/>
    <col min="6" max="6" width="8.28125" style="1" customWidth="1"/>
    <col min="7" max="7" width="9.8515625" style="3" customWidth="1"/>
    <col min="8" max="8" width="10.57421875" style="3" customWidth="1"/>
    <col min="9" max="10" width="10.28125" style="3" customWidth="1"/>
    <col min="11" max="11" width="15.7109375" style="1" customWidth="1"/>
    <col min="12" max="16384" width="9.140625" style="1" customWidth="1"/>
  </cols>
  <sheetData>
    <row r="1" spans="1:10" s="2" customFormat="1" ht="31.5">
      <c r="A1" s="19" t="s">
        <v>3</v>
      </c>
      <c r="B1" s="20" t="s">
        <v>92</v>
      </c>
      <c r="C1" s="20" t="s">
        <v>93</v>
      </c>
      <c r="D1" s="20" t="s">
        <v>4</v>
      </c>
      <c r="E1" s="21" t="s">
        <v>5</v>
      </c>
      <c r="F1" s="20" t="s">
        <v>6</v>
      </c>
      <c r="G1" s="21" t="s">
        <v>7</v>
      </c>
      <c r="H1" s="21" t="s">
        <v>8</v>
      </c>
      <c r="I1" s="21" t="s">
        <v>9</v>
      </c>
      <c r="J1" s="21" t="s">
        <v>10</v>
      </c>
    </row>
    <row r="2" spans="1:10" ht="157.5" customHeight="1">
      <c r="A2" s="22">
        <v>1</v>
      </c>
      <c r="B2" s="23" t="s">
        <v>65</v>
      </c>
      <c r="C2" s="23" t="s">
        <v>156</v>
      </c>
      <c r="D2" s="24" t="s">
        <v>154</v>
      </c>
      <c r="E2" s="23">
        <v>35</v>
      </c>
      <c r="F2" s="23" t="s">
        <v>14</v>
      </c>
      <c r="G2" s="25">
        <v>0</v>
      </c>
      <c r="H2" s="25">
        <v>0</v>
      </c>
      <c r="I2" s="25">
        <f>ROUND(E2*G2,0)</f>
        <v>0</v>
      </c>
      <c r="J2" s="25">
        <f>ROUND(E2*H2,0)</f>
        <v>0</v>
      </c>
    </row>
    <row r="3" spans="1:10" ht="15.75">
      <c r="A3" s="22"/>
      <c r="B3" s="23"/>
      <c r="C3" s="23"/>
      <c r="D3" s="23"/>
      <c r="E3" s="23"/>
      <c r="F3" s="23"/>
      <c r="G3" s="25"/>
      <c r="H3" s="25"/>
      <c r="I3" s="25"/>
      <c r="J3" s="25"/>
    </row>
    <row r="4" spans="1:10" ht="126" customHeight="1">
      <c r="A4" s="22">
        <v>2</v>
      </c>
      <c r="B4" s="23" t="s">
        <v>66</v>
      </c>
      <c r="C4" s="23" t="s">
        <v>118</v>
      </c>
      <c r="D4" s="24" t="s">
        <v>67</v>
      </c>
      <c r="E4" s="23">
        <v>35</v>
      </c>
      <c r="F4" s="23" t="s">
        <v>14</v>
      </c>
      <c r="G4" s="25">
        <v>0</v>
      </c>
      <c r="H4" s="25">
        <v>0</v>
      </c>
      <c r="I4" s="25">
        <f>ROUND(E4*G4,0)</f>
        <v>0</v>
      </c>
      <c r="J4" s="25">
        <f>ROUND(E4*H4,0)</f>
        <v>0</v>
      </c>
    </row>
    <row r="5" spans="1:10" ht="15.75">
      <c r="A5" s="22"/>
      <c r="B5" s="23"/>
      <c r="C5" s="23"/>
      <c r="D5" s="23"/>
      <c r="E5" s="23"/>
      <c r="F5" s="23"/>
      <c r="G5" s="25"/>
      <c r="H5" s="25"/>
      <c r="I5" s="25"/>
      <c r="J5" s="25"/>
    </row>
    <row r="6" spans="1:10" ht="65.25" customHeight="1">
      <c r="A6" s="22">
        <v>3</v>
      </c>
      <c r="B6" s="23" t="s">
        <v>68</v>
      </c>
      <c r="C6" s="23" t="s">
        <v>119</v>
      </c>
      <c r="D6" s="24" t="s">
        <v>69</v>
      </c>
      <c r="E6" s="23">
        <v>35</v>
      </c>
      <c r="F6" s="23" t="s">
        <v>14</v>
      </c>
      <c r="G6" s="25">
        <v>0</v>
      </c>
      <c r="H6" s="25">
        <v>0</v>
      </c>
      <c r="I6" s="25">
        <f>ROUND(E6*G6,0)</f>
        <v>0</v>
      </c>
      <c r="J6" s="25">
        <f>ROUND(E6*H6,0)</f>
        <v>0</v>
      </c>
    </row>
    <row r="7" spans="1:10" ht="15.75">
      <c r="A7" s="22"/>
      <c r="B7" s="23"/>
      <c r="C7" s="23"/>
      <c r="D7" s="23"/>
      <c r="E7" s="25"/>
      <c r="F7" s="23"/>
      <c r="G7" s="25"/>
      <c r="H7" s="25"/>
      <c r="I7" s="25"/>
      <c r="J7" s="25"/>
    </row>
    <row r="8" spans="1:10" s="5" customFormat="1" ht="15.75">
      <c r="A8" s="19"/>
      <c r="B8" s="20"/>
      <c r="C8" s="20"/>
      <c r="D8" s="20" t="s">
        <v>12</v>
      </c>
      <c r="E8" s="21"/>
      <c r="F8" s="20"/>
      <c r="G8" s="21"/>
      <c r="H8" s="21"/>
      <c r="I8" s="21">
        <f>ROUND(SUM(I2:I7),0)</f>
        <v>0</v>
      </c>
      <c r="J8" s="21">
        <f>ROUND(SUM(J2:J7),0)</f>
        <v>0</v>
      </c>
    </row>
  </sheetData>
  <sheetProtection/>
  <printOptions/>
  <pageMargins left="0.2362204724409449" right="0.2362204724409449" top="0.9055118110236221" bottom="0.7086614173228347" header="0.4330708661417323" footer="0.4330708661417323"/>
  <pageSetup firstPageNumber="1" useFirstPageNumber="1" horizontalDpi="600" verticalDpi="600" orientation="portrait" paperSize="9" scale="91" r:id="rId1"/>
  <headerFooter>
    <oddHeader>&amp;L&amp;"Times New Roman CE,Félkövér"&amp;10 Épületgépészeti szerelvények és 
berendezések szerelése&amp;C&amp;"-,Félkövér"&amp;10Egyedi szennyvíztisztító kisberendezések telepítése&amp;R&amp;"Times New Roman,Normál"&amp;10Szebény Község Egyedi Szennyvízkezelés
VP6-7.2.1.2-16</oddHeader>
    <oddFooter>&amp;L&amp;"Times New Roman,Normál"Részletes költségvetés kiírás&amp;R&amp;"Times New Roman,Normál"2017.09.18.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DRV zRt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Bódy Gábor</dc:creator>
  <cp:keywords/>
  <dc:description/>
  <cp:lastModifiedBy>Fazekas Zoltan</cp:lastModifiedBy>
  <cp:lastPrinted>2016-05-17T18:37:36Z</cp:lastPrinted>
  <dcterms:created xsi:type="dcterms:W3CDTF">2016-05-11T07:52:26Z</dcterms:created>
  <dcterms:modified xsi:type="dcterms:W3CDTF">2017-11-15T07:45:14Z</dcterms:modified>
  <cp:category/>
  <cp:version/>
  <cp:contentType/>
  <cp:contentStatus/>
</cp:coreProperties>
</file>